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435" windowHeight="10785" activeTab="0"/>
  </bookViews>
  <sheets>
    <sheet name="Podzimní cena sponzorů 2013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<sst xmlns="http://schemas.openxmlformats.org/spreadsheetml/2006/main" count="78" uniqueCount="70">
  <si>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V Ý S L E D K O V Á     L I S T I N A</t>
  </si>
  <si>
    <t>Název soutěže</t>
  </si>
  <si>
    <t>Pořadatel</t>
  </si>
  <si>
    <t>Termín konání</t>
  </si>
  <si>
    <t>Místo konání</t>
  </si>
  <si>
    <t>Hodnocení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</si>
  <si>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</si>
  <si>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</si>
  <si>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</si>
  <si>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</si>
  <si>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</si>
  <si>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</si>
  <si>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CELKEM</t>
  </si>
  <si>
    <t>Horký Pavel</t>
  </si>
  <si>
    <t>SBTS &amp; KVZ Teplice</t>
  </si>
  <si>
    <t>Prepletaný Jan VR-06</t>
  </si>
  <si>
    <t>č.</t>
  </si>
  <si>
    <t>Jméno</t>
  </si>
  <si>
    <t>čas</t>
  </si>
  <si>
    <t>po odečtu</t>
  </si>
  <si>
    <t>Pořadí</t>
  </si>
  <si>
    <t>Sportovní střelnice Žalany</t>
  </si>
  <si>
    <t>body</t>
  </si>
  <si>
    <t>Prepletaný Jan</t>
  </si>
  <si>
    <t>Gerstdorf Jan</t>
  </si>
  <si>
    <t>suma</t>
  </si>
  <si>
    <t>%</t>
  </si>
  <si>
    <t>max Pi</t>
  </si>
  <si>
    <t>max Br</t>
  </si>
  <si>
    <t>max Pu</t>
  </si>
  <si>
    <t>Horký Tomáš</t>
  </si>
  <si>
    <t>Charvát Ladislav</t>
  </si>
  <si>
    <t>Šorer Jiří</t>
  </si>
  <si>
    <t>Jirásek Miloslav</t>
  </si>
  <si>
    <t>součet procentuálních výsledků z každé disciplíny</t>
  </si>
  <si>
    <t>Poř.</t>
  </si>
  <si>
    <t>Dlouhý Václav</t>
  </si>
  <si>
    <t>Dvořák Luděk</t>
  </si>
  <si>
    <t>Chaloupecký Pavel</t>
  </si>
  <si>
    <t>Punčochář Jaromír</t>
  </si>
  <si>
    <t>pořadí</t>
  </si>
  <si>
    <t>Podzimní cena sponzorů</t>
  </si>
  <si>
    <t>DOMINO 12 ran</t>
  </si>
  <si>
    <t>Pi/Re 5+15 - 77/P</t>
  </si>
  <si>
    <t>Úpu 5+20 - D2</t>
  </si>
  <si>
    <t>Hodinka Ladislav</t>
  </si>
  <si>
    <t>Novotný Milan</t>
  </si>
  <si>
    <t>Růžička Václav</t>
  </si>
  <si>
    <t>Novotný Luboš</t>
  </si>
  <si>
    <t>Schmid Bedřich</t>
  </si>
  <si>
    <t>Netolický Jiří</t>
  </si>
  <si>
    <t>Manda Libor</t>
  </si>
  <si>
    <t>Skoupá Martina</t>
  </si>
  <si>
    <t>Pojer Lubomír</t>
  </si>
  <si>
    <t>Příhoda Zdeněk</t>
  </si>
  <si>
    <t>Zelenka Tomáš</t>
  </si>
  <si>
    <t>sobota, 19. října 2013</t>
  </si>
  <si>
    <t>Pi/Re 5+15 mířená na 77/P, domino 12 ran s přebitím, ÚPu 5+20 mířená na D2</t>
  </si>
  <si>
    <t>Kašpar Josef</t>
  </si>
  <si>
    <t>Beran Pavel</t>
  </si>
  <si>
    <t>Heřmánek Miroslav</t>
  </si>
  <si>
    <t>Kadeřábek Saša</t>
  </si>
  <si>
    <t>Staněk Miloslav</t>
  </si>
  <si>
    <t>Zelený Miroslav ml.</t>
  </si>
  <si>
    <t>Zelený Miroslav st.</t>
  </si>
  <si>
    <t>Blahout Jiří</t>
  </si>
  <si>
    <t>Mothejzík Jindřich</t>
  </si>
  <si>
    <t>Synek Petr</t>
  </si>
  <si>
    <t>Vodička Luděk</t>
  </si>
  <si>
    <t>Šuryna Jiří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</si>
</sst>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Bookman Old Style"/>
      <family val="1"/>
    </font>
    <font>
      <b/>
      <sz val="10"/>
      <name val="Bookman Old Style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Bookman Old Style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14" fontId="4" fillId="34" borderId="11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0" xfId="0" applyAlignment="1">
      <alignment/>
    </xf>
    <xf numFmtId="0" fontId="4" fillId="34" borderId="0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" fillId="33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/>
    </xf>
    <xf numFmtId="0" fontId="6" fillId="38" borderId="24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6" fillId="38" borderId="21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6" fillId="39" borderId="26" xfId="0" applyFont="1" applyFill="1" applyBorder="1" applyAlignment="1">
      <alignment horizontal="center"/>
    </xf>
    <xf numFmtId="0" fontId="6" fillId="39" borderId="27" xfId="0" applyFont="1" applyFill="1" applyBorder="1" applyAlignment="1">
      <alignment horizontal="center"/>
    </xf>
    <xf numFmtId="0" fontId="6" fillId="39" borderId="28" xfId="0" applyFont="1" applyFill="1" applyBorder="1" applyAlignment="1">
      <alignment horizontal="center"/>
    </xf>
    <xf numFmtId="0" fontId="6" fillId="39" borderId="15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left"/>
    </xf>
    <xf numFmtId="0" fontId="4" fillId="34" borderId="28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left"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/>
    </xf>
    <xf numFmtId="0" fontId="6" fillId="40" borderId="35" xfId="0" applyFont="1" applyFill="1" applyBorder="1" applyAlignment="1">
      <alignment horizontal="center" vertical="center"/>
    </xf>
    <xf numFmtId="0" fontId="3" fillId="41" borderId="36" xfId="0" applyFont="1" applyFill="1" applyBorder="1" applyAlignment="1">
      <alignment horizontal="center"/>
    </xf>
    <xf numFmtId="0" fontId="3" fillId="41" borderId="37" xfId="0" applyFont="1" applyFill="1" applyBorder="1" applyAlignment="1">
      <alignment horizontal="center"/>
    </xf>
    <xf numFmtId="0" fontId="3" fillId="41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6" borderId="40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6" fillId="40" borderId="33" xfId="0" applyFont="1" applyFill="1" applyBorder="1" applyAlignment="1">
      <alignment horizontal="center" vertical="center"/>
    </xf>
    <xf numFmtId="0" fontId="6" fillId="40" borderId="42" xfId="0" applyFont="1" applyFill="1" applyBorder="1" applyAlignment="1">
      <alignment horizontal="center" vertical="center"/>
    </xf>
    <xf numFmtId="0" fontId="6" fillId="40" borderId="43" xfId="0" applyFont="1" applyFill="1" applyBorder="1" applyAlignment="1">
      <alignment horizontal="center" vertical="center"/>
    </xf>
    <xf numFmtId="0" fontId="6" fillId="40" borderId="44" xfId="0" applyFont="1" applyFill="1" applyBorder="1" applyAlignment="1">
      <alignment horizontal="center" vertical="center"/>
    </xf>
    <xf numFmtId="0" fontId="6" fillId="40" borderId="23" xfId="0" applyFont="1" applyFill="1" applyBorder="1" applyAlignment="1">
      <alignment horizontal="center" vertical="center"/>
    </xf>
    <xf numFmtId="2" fontId="8" fillId="40" borderId="39" xfId="0" applyNumberFormat="1" applyFont="1" applyFill="1" applyBorder="1" applyAlignment="1">
      <alignment horizontal="center" vertical="center"/>
    </xf>
    <xf numFmtId="2" fontId="8" fillId="40" borderId="22" xfId="0" applyNumberFormat="1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38" borderId="30" xfId="0" applyFont="1" applyFill="1" applyBorder="1" applyAlignment="1" applyProtection="1">
      <alignment horizontal="center"/>
      <protection locked="0"/>
    </xf>
    <xf numFmtId="0" fontId="6" fillId="38" borderId="16" xfId="0" applyFont="1" applyFill="1" applyBorder="1" applyAlignment="1" applyProtection="1">
      <alignment horizontal="center"/>
      <protection locked="0"/>
    </xf>
    <xf numFmtId="0" fontId="6" fillId="38" borderId="4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6" fillId="42" borderId="42" xfId="0" applyFont="1" applyFill="1" applyBorder="1" applyAlignment="1">
      <alignment horizontal="center" vertical="center"/>
    </xf>
    <xf numFmtId="0" fontId="6" fillId="42" borderId="43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0" fillId="0" borderId="22" xfId="0" applyBorder="1" applyAlignment="1">
      <alignment/>
    </xf>
    <xf numFmtId="0" fontId="6" fillId="36" borderId="42" xfId="0" applyFont="1" applyFill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6" fillId="38" borderId="42" xfId="0" applyFont="1" applyFill="1" applyBorder="1" applyAlignment="1" applyProtection="1">
      <alignment horizontal="center"/>
      <protection locked="0"/>
    </xf>
    <xf numFmtId="0" fontId="6" fillId="38" borderId="43" xfId="0" applyFont="1" applyFill="1" applyBorder="1" applyAlignment="1" applyProtection="1">
      <alignment horizontal="center"/>
      <protection locked="0"/>
    </xf>
    <xf numFmtId="0" fontId="6" fillId="37" borderId="42" xfId="0" applyFont="1" applyFill="1" applyBorder="1" applyAlignment="1">
      <alignment horizontal="center"/>
    </xf>
    <xf numFmtId="0" fontId="6" fillId="37" borderId="43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/>
    </xf>
    <xf numFmtId="0" fontId="6" fillId="42" borderId="20" xfId="0" applyFont="1" applyFill="1" applyBorder="1" applyAlignment="1">
      <alignment horizontal="center" vertical="center"/>
    </xf>
    <xf numFmtId="0" fontId="6" fillId="42" borderId="44" xfId="0" applyFont="1" applyFill="1" applyBorder="1" applyAlignment="1">
      <alignment horizontal="center" vertical="center"/>
    </xf>
    <xf numFmtId="0" fontId="6" fillId="42" borderId="33" xfId="0" applyFont="1" applyFill="1" applyBorder="1" applyAlignment="1">
      <alignment horizontal="center" vertical="center"/>
    </xf>
    <xf numFmtId="0" fontId="6" fillId="42" borderId="23" xfId="0" applyFont="1" applyFill="1" applyBorder="1" applyAlignment="1">
      <alignment horizontal="center" vertical="center"/>
    </xf>
    <xf numFmtId="0" fontId="6" fillId="43" borderId="20" xfId="0" applyFont="1" applyFill="1" applyBorder="1" applyAlignment="1">
      <alignment horizontal="center" vertical="center"/>
    </xf>
    <xf numFmtId="0" fontId="6" fillId="43" borderId="44" xfId="0" applyFont="1" applyFill="1" applyBorder="1" applyAlignment="1">
      <alignment horizontal="center" vertical="center"/>
    </xf>
    <xf numFmtId="0" fontId="6" fillId="43" borderId="42" xfId="0" applyFont="1" applyFill="1" applyBorder="1" applyAlignment="1">
      <alignment horizontal="center" vertical="center"/>
    </xf>
    <xf numFmtId="0" fontId="6" fillId="43" borderId="33" xfId="0" applyFont="1" applyFill="1" applyBorder="1" applyAlignment="1">
      <alignment horizontal="center" vertical="center"/>
    </xf>
    <xf numFmtId="0" fontId="6" fillId="43" borderId="23" xfId="0" applyFont="1" applyFill="1" applyBorder="1" applyAlignment="1">
      <alignment horizontal="center" vertical="center"/>
    </xf>
    <xf numFmtId="0" fontId="6" fillId="43" borderId="43" xfId="0" applyFont="1" applyFill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6" fillId="42" borderId="34" xfId="0" applyFont="1" applyFill="1" applyBorder="1" applyAlignment="1">
      <alignment horizontal="center" vertical="center"/>
    </xf>
    <xf numFmtId="0" fontId="6" fillId="42" borderId="35" xfId="0" applyFont="1" applyFill="1" applyBorder="1" applyAlignment="1">
      <alignment horizontal="center" vertical="center"/>
    </xf>
    <xf numFmtId="0" fontId="6" fillId="43" borderId="34" xfId="0" applyFont="1" applyFill="1" applyBorder="1" applyAlignment="1">
      <alignment horizontal="center" vertical="center"/>
    </xf>
    <xf numFmtId="0" fontId="6" fillId="43" borderId="35" xfId="0" applyFont="1" applyFill="1" applyBorder="1" applyAlignment="1">
      <alignment horizontal="center" vertical="center"/>
    </xf>
    <xf numFmtId="2" fontId="8" fillId="43" borderId="39" xfId="0" applyNumberFormat="1" applyFont="1" applyFill="1" applyBorder="1" applyAlignment="1">
      <alignment horizontal="center" vertical="center"/>
    </xf>
    <xf numFmtId="2" fontId="8" fillId="43" borderId="22" xfId="0" applyNumberFormat="1" applyFont="1" applyFill="1" applyBorder="1" applyAlignment="1">
      <alignment horizontal="center" vertical="center"/>
    </xf>
    <xf numFmtId="2" fontId="8" fillId="42" borderId="39" xfId="0" applyNumberFormat="1" applyFont="1" applyFill="1" applyBorder="1" applyAlignment="1">
      <alignment horizontal="center" vertical="center"/>
    </xf>
    <xf numFmtId="2" fontId="8" fillId="42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8"/>
  <sheetViews>
    <sheetView tabSelected="1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4.28125" style="0" customWidth="1"/>
    <col min="2" max="2" width="24.140625" style="0" customWidth="1"/>
    <col min="3" max="3" width="5.28125" style="13" customWidth="1"/>
    <col min="4" max="4" width="6.00390625" style="13" customWidth="1"/>
    <col min="5" max="5" width="9.7109375" style="13" customWidth="1"/>
    <col min="6" max="6" width="5.8515625" style="13" customWidth="1"/>
    <col min="7" max="7" width="3.7109375" style="13" customWidth="1"/>
    <col min="8" max="18" width="3.28125" style="13" customWidth="1"/>
    <col min="19" max="19" width="6.7109375" style="13" customWidth="1"/>
    <col min="20" max="20" width="5.57421875" style="13" customWidth="1"/>
    <col min="21" max="21" width="4.421875" style="13" customWidth="1"/>
    <col min="22" max="26" width="3.28125" style="13" customWidth="1"/>
    <col min="27" max="27" width="5.57421875" style="13" customWidth="1"/>
    <col min="28" max="28" width="6.28125" style="13" customWidth="1"/>
    <col min="29" max="29" width="4.00390625" style="13" customWidth="1"/>
    <col min="30" max="30" width="7.8515625" style="0" customWidth="1"/>
    <col min="31" max="31" width="7.8515625" style="0" hidden="1" customWidth="1"/>
    <col min="32" max="32" width="6.57421875" style="0" customWidth="1"/>
    <col min="33" max="35" width="9.140625" style="0" hidden="1" customWidth="1"/>
    <col min="38" max="43" width="0" style="0" hidden="1" customWidth="1"/>
  </cols>
  <sheetData>
    <row r="1" spans="2:30" ht="27" thickBot="1"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4"/>
    </row>
    <row r="2" spans="2:30" ht="12.75">
      <c r="B2" s="1" t="s">
        <v>1</v>
      </c>
      <c r="C2" s="33" t="s">
        <v>41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2:30" ht="12.75">
      <c r="B3" s="2" t="s">
        <v>2</v>
      </c>
      <c r="C3" s="8" t="s">
        <v>14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6"/>
    </row>
    <row r="4" spans="2:30" ht="12.75">
      <c r="B4" s="1" t="s">
        <v>3</v>
      </c>
      <c r="C4" s="10" t="s">
        <v>56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37"/>
    </row>
    <row r="5" spans="2:30" ht="12.75">
      <c r="B5" s="2" t="s">
        <v>4</v>
      </c>
      <c r="C5" s="3" t="s">
        <v>21</v>
      </c>
      <c r="D5" s="14"/>
      <c r="E5" s="14"/>
      <c r="F5" s="1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36"/>
    </row>
    <row r="6" spans="2:30" ht="12.75">
      <c r="B6" s="1" t="s">
        <v>5</v>
      </c>
      <c r="C6" s="3" t="s">
        <v>34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7"/>
    </row>
    <row r="7" spans="2:30" ht="12.75">
      <c r="B7" s="2" t="s">
        <v>6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36"/>
    </row>
    <row r="8" spans="2:30" ht="12.75">
      <c r="B8" s="1" t="s">
        <v>7</v>
      </c>
      <c r="C8" s="3" t="s">
        <v>57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37"/>
    </row>
    <row r="9" spans="2:30" ht="12.75">
      <c r="B9" s="2" t="s">
        <v>8</v>
      </c>
      <c r="C9" s="5">
        <v>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36"/>
    </row>
    <row r="10" spans="2:35" ht="12.75">
      <c r="B10" s="1" t="s">
        <v>9</v>
      </c>
      <c r="C10" s="7"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37"/>
      <c r="AG10" t="s">
        <v>27</v>
      </c>
      <c r="AH10" t="s">
        <v>28</v>
      </c>
      <c r="AI10" t="s">
        <v>29</v>
      </c>
    </row>
    <row r="11" spans="2:35" ht="12.75">
      <c r="B11" s="2" t="s">
        <v>10</v>
      </c>
      <c r="C11" s="8" t="s">
        <v>15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36"/>
      <c r="AG11">
        <f>(LARGE((E16:E82),1))</f>
        <v>99.36</v>
      </c>
      <c r="AH11">
        <f>(LARGE((S16:S82),1))</f>
        <v>142</v>
      </c>
      <c r="AI11">
        <f>(LARGE((AA16:AA82),1))</f>
        <v>243</v>
      </c>
    </row>
    <row r="12" spans="2:30" ht="13.5" thickBot="1">
      <c r="B12" s="6" t="s">
        <v>11</v>
      </c>
      <c r="C12" s="11" t="s">
        <v>13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7"/>
    </row>
    <row r="13" spans="28:29" ht="13.5" thickBot="1">
      <c r="AB13" s="19"/>
      <c r="AC13" s="27"/>
    </row>
    <row r="14" spans="1:32" ht="12.75">
      <c r="A14" s="81" t="s">
        <v>16</v>
      </c>
      <c r="B14" s="15"/>
      <c r="C14" s="49" t="s">
        <v>42</v>
      </c>
      <c r="D14" s="50"/>
      <c r="E14" s="50"/>
      <c r="F14" s="51"/>
      <c r="G14" s="83" t="s">
        <v>35</v>
      </c>
      <c r="H14" s="89" t="s">
        <v>43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  <c r="U14" s="87" t="s">
        <v>35</v>
      </c>
      <c r="V14" s="66" t="s">
        <v>44</v>
      </c>
      <c r="W14" s="67"/>
      <c r="X14" s="67"/>
      <c r="Y14" s="67"/>
      <c r="Z14" s="67"/>
      <c r="AA14" s="67"/>
      <c r="AB14" s="68"/>
      <c r="AC14" s="85" t="s">
        <v>35</v>
      </c>
      <c r="AD14" s="29" t="s">
        <v>26</v>
      </c>
      <c r="AE14" s="31" t="s">
        <v>40</v>
      </c>
      <c r="AF14" s="16"/>
    </row>
    <row r="15" spans="1:32" ht="12.75" customHeight="1" thickBot="1">
      <c r="A15" s="82"/>
      <c r="B15" s="17" t="s">
        <v>17</v>
      </c>
      <c r="C15" s="20" t="s">
        <v>22</v>
      </c>
      <c r="D15" s="20" t="s">
        <v>18</v>
      </c>
      <c r="E15" s="20" t="s">
        <v>19</v>
      </c>
      <c r="F15" s="21" t="s">
        <v>26</v>
      </c>
      <c r="G15" s="84"/>
      <c r="H15" s="22">
        <v>10</v>
      </c>
      <c r="I15" s="28">
        <v>9</v>
      </c>
      <c r="J15" s="28">
        <v>8</v>
      </c>
      <c r="K15" s="28">
        <v>7</v>
      </c>
      <c r="L15" s="28">
        <v>6</v>
      </c>
      <c r="M15" s="28">
        <v>5</v>
      </c>
      <c r="N15" s="28">
        <v>4</v>
      </c>
      <c r="O15" s="28">
        <v>3</v>
      </c>
      <c r="P15" s="28">
        <v>2</v>
      </c>
      <c r="Q15" s="28">
        <v>1</v>
      </c>
      <c r="R15" s="28">
        <v>0</v>
      </c>
      <c r="S15" s="28" t="s">
        <v>25</v>
      </c>
      <c r="T15" s="23" t="s">
        <v>26</v>
      </c>
      <c r="U15" s="88"/>
      <c r="V15" s="24">
        <v>13</v>
      </c>
      <c r="W15" s="25">
        <v>10</v>
      </c>
      <c r="X15" s="25">
        <v>9</v>
      </c>
      <c r="Y15" s="25">
        <v>8</v>
      </c>
      <c r="Z15" s="25">
        <v>0</v>
      </c>
      <c r="AA15" s="25" t="s">
        <v>25</v>
      </c>
      <c r="AB15" s="26" t="s">
        <v>26</v>
      </c>
      <c r="AC15" s="86"/>
      <c r="AD15" s="30" t="s">
        <v>12</v>
      </c>
      <c r="AE15" s="32" t="s">
        <v>12</v>
      </c>
      <c r="AF15" s="18" t="s">
        <v>20</v>
      </c>
    </row>
    <row r="16" spans="1:32" ht="10.5" customHeight="1">
      <c r="A16" s="103">
        <v>32</v>
      </c>
      <c r="B16" s="52" t="s">
        <v>32</v>
      </c>
      <c r="C16" s="38">
        <v>120</v>
      </c>
      <c r="D16" s="38">
        <v>20.64</v>
      </c>
      <c r="E16" s="54">
        <f>C16-D16</f>
        <v>99.36</v>
      </c>
      <c r="F16" s="40">
        <f>E16/$AG$11*100</f>
        <v>100</v>
      </c>
      <c r="G16" s="56">
        <f>(RANK(F16,$F$16:$F$82))</f>
        <v>1</v>
      </c>
      <c r="H16" s="38">
        <v>8</v>
      </c>
      <c r="I16" s="38">
        <v>6</v>
      </c>
      <c r="J16" s="38">
        <v>1</v>
      </c>
      <c r="K16" s="38"/>
      <c r="L16" s="38"/>
      <c r="M16" s="38"/>
      <c r="N16" s="38"/>
      <c r="O16" s="38"/>
      <c r="P16" s="38"/>
      <c r="Q16" s="38"/>
      <c r="R16" s="38"/>
      <c r="S16" s="54">
        <f>(10*H16)+(9*I16)+(8*J16)+(7*K16)+(6*L16)+(5*M16)+(4*N16)+(3*O16)+(2*P16)+(1*Q16)</f>
        <v>142</v>
      </c>
      <c r="T16" s="58">
        <f>S16/$AH$11*100</f>
        <v>100</v>
      </c>
      <c r="U16" s="56">
        <f>(RANK(T16,$T$16:$T$82))</f>
        <v>1</v>
      </c>
      <c r="V16" s="64">
        <v>13</v>
      </c>
      <c r="W16" s="69">
        <v>6</v>
      </c>
      <c r="X16" s="69">
        <v>1</v>
      </c>
      <c r="Y16" s="69"/>
      <c r="Z16" s="69"/>
      <c r="AA16" s="96">
        <f>13*V16+10*W16+9*X16+8*Y16+0*Z16</f>
        <v>238</v>
      </c>
      <c r="AB16" s="109">
        <f>AA16/$AI$11*100</f>
        <v>97.94238683127571</v>
      </c>
      <c r="AC16" s="98">
        <f>(RANK(AB16,$AB$16:$AB$82))</f>
        <v>3</v>
      </c>
      <c r="AD16" s="60">
        <f>F16+T16+AB16</f>
        <v>297.9423868312757</v>
      </c>
      <c r="AE16" s="56">
        <f>G16+U16+AC16</f>
        <v>5</v>
      </c>
      <c r="AF16" s="58">
        <f>(RANK(AD16,$AD$16:$AD$82,0))</f>
        <v>1</v>
      </c>
    </row>
    <row r="17" spans="1:32" ht="10.5" customHeight="1" thickBot="1">
      <c r="A17" s="104"/>
      <c r="B17" s="53"/>
      <c r="C17" s="39"/>
      <c r="D17" s="39"/>
      <c r="E17" s="55"/>
      <c r="F17" s="41"/>
      <c r="G17" s="57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55"/>
      <c r="T17" s="59"/>
      <c r="U17" s="57"/>
      <c r="V17" s="65"/>
      <c r="W17" s="70"/>
      <c r="X17" s="70"/>
      <c r="Y17" s="70"/>
      <c r="Z17" s="70"/>
      <c r="AA17" s="99"/>
      <c r="AB17" s="110"/>
      <c r="AC17" s="101"/>
      <c r="AD17" s="61"/>
      <c r="AE17" s="57"/>
      <c r="AF17" s="59"/>
    </row>
    <row r="18" spans="1:32" ht="10.5" customHeight="1">
      <c r="A18" s="103">
        <v>28</v>
      </c>
      <c r="B18" s="52" t="s">
        <v>24</v>
      </c>
      <c r="C18" s="38">
        <v>110</v>
      </c>
      <c r="D18" s="38">
        <v>27.93</v>
      </c>
      <c r="E18" s="92">
        <f>C18-D18</f>
        <v>82.07</v>
      </c>
      <c r="F18" s="107">
        <f>E18/$AG$11*100</f>
        <v>82.59863123993559</v>
      </c>
      <c r="G18" s="79">
        <f>(RANK(F18,$F$16:$F$82))</f>
        <v>2</v>
      </c>
      <c r="H18" s="38">
        <v>4</v>
      </c>
      <c r="I18" s="38">
        <v>7</v>
      </c>
      <c r="J18" s="38">
        <v>2</v>
      </c>
      <c r="K18" s="38">
        <v>2</v>
      </c>
      <c r="L18" s="38"/>
      <c r="M18" s="38"/>
      <c r="N18" s="38"/>
      <c r="O18" s="38"/>
      <c r="P18" s="38"/>
      <c r="Q18" s="38"/>
      <c r="R18" s="38"/>
      <c r="S18" s="38">
        <f>(10*H18)+(9*I18)+(8*J18)+(7*K18)+(6*L18)+(5*M18)+(4*N18)+(3*O18)+(2*P18)+(1*Q18)</f>
        <v>133</v>
      </c>
      <c r="T18" s="71">
        <f>S18/$AH$11*100</f>
        <v>93.66197183098592</v>
      </c>
      <c r="U18" s="79">
        <f>(RANK(T18,$T$16:$T$82))</f>
        <v>4</v>
      </c>
      <c r="V18" s="64">
        <v>10</v>
      </c>
      <c r="W18" s="69">
        <v>8</v>
      </c>
      <c r="X18" s="69">
        <v>2</v>
      </c>
      <c r="Y18" s="69"/>
      <c r="Z18" s="69"/>
      <c r="AA18" s="69">
        <f>13*V18+10*W18+9*X18+8*Y18+0*Z18</f>
        <v>228</v>
      </c>
      <c r="AB18" s="47">
        <f>AA18/$AI$11*100</f>
        <v>93.82716049382715</v>
      </c>
      <c r="AC18" s="79">
        <f>(RANK(AB18,$AB$16:$AB$82))</f>
        <v>7</v>
      </c>
      <c r="AD18" s="113">
        <f>F18+T18+AB18</f>
        <v>270.0877635647486</v>
      </c>
      <c r="AE18" s="79">
        <f>G18+U18+AC18</f>
        <v>13</v>
      </c>
      <c r="AF18" s="93">
        <f>(RANK(AD18,$AD$16:$AD$82,0))</f>
        <v>2</v>
      </c>
    </row>
    <row r="19" spans="1:32" ht="10.5" customHeight="1" thickBot="1">
      <c r="A19" s="104"/>
      <c r="B19" s="53"/>
      <c r="C19" s="39"/>
      <c r="D19" s="39"/>
      <c r="E19" s="94"/>
      <c r="F19" s="108"/>
      <c r="G19" s="80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72"/>
      <c r="U19" s="80"/>
      <c r="V19" s="65"/>
      <c r="W19" s="70"/>
      <c r="X19" s="70"/>
      <c r="Y19" s="70"/>
      <c r="Z19" s="70"/>
      <c r="AA19" s="70"/>
      <c r="AB19" s="48"/>
      <c r="AC19" s="80"/>
      <c r="AD19" s="114"/>
      <c r="AE19" s="80"/>
      <c r="AF19" s="95"/>
    </row>
    <row r="20" spans="1:32" ht="10.5" customHeight="1">
      <c r="A20" s="103">
        <v>25</v>
      </c>
      <c r="B20" s="52" t="s">
        <v>13</v>
      </c>
      <c r="C20" s="38">
        <v>110</v>
      </c>
      <c r="D20" s="38">
        <v>29.92</v>
      </c>
      <c r="E20" s="96">
        <f>C20-D20</f>
        <v>80.08</v>
      </c>
      <c r="F20" s="109">
        <f>E20/$AG$11*100</f>
        <v>80.59581320450886</v>
      </c>
      <c r="G20" s="98">
        <f>(RANK(F20,$F$16:$F$82))</f>
        <v>3</v>
      </c>
      <c r="H20" s="38">
        <v>3</v>
      </c>
      <c r="I20" s="38">
        <v>6</v>
      </c>
      <c r="J20" s="38">
        <v>5</v>
      </c>
      <c r="K20" s="38">
        <v>1</v>
      </c>
      <c r="L20" s="38"/>
      <c r="M20" s="38"/>
      <c r="N20" s="38"/>
      <c r="O20" s="38"/>
      <c r="P20" s="38"/>
      <c r="Q20" s="38"/>
      <c r="R20" s="38"/>
      <c r="S20" s="38">
        <f>(10*H20)+(9*I20)+(8*J20)+(7*K20)+(6*L20)+(5*M20)+(4*N20)+(3*O20)+(2*P20)+(1*Q20)</f>
        <v>131</v>
      </c>
      <c r="T20" s="71">
        <f>S20/$AH$11*100</f>
        <v>92.25352112676056</v>
      </c>
      <c r="U20" s="79">
        <f>(RANK(T20,$T$16:$T$82))</f>
        <v>8</v>
      </c>
      <c r="V20" s="73">
        <v>9</v>
      </c>
      <c r="W20" s="38">
        <v>8</v>
      </c>
      <c r="X20" s="38">
        <v>3</v>
      </c>
      <c r="Y20" s="38"/>
      <c r="Z20" s="38"/>
      <c r="AA20" s="38">
        <f>13*V20+10*W20+9*X20+8*Y20+0*Z20</f>
        <v>224</v>
      </c>
      <c r="AB20" s="47">
        <f>AA20/$AI$11*100</f>
        <v>92.18106995884774</v>
      </c>
      <c r="AC20" s="79">
        <f>(RANK(AB20,$AB$16:$AB$82))</f>
        <v>10</v>
      </c>
      <c r="AD20" s="111">
        <f>F20+T20+AB20</f>
        <v>265.03040429011713</v>
      </c>
      <c r="AE20" s="98">
        <f>G20+U20+AC20</f>
        <v>21</v>
      </c>
      <c r="AF20" s="97">
        <f>(RANK(AD20,$AD$16:$AD$82,0))</f>
        <v>3</v>
      </c>
    </row>
    <row r="21" spans="1:32" ht="10.5" customHeight="1" thickBot="1">
      <c r="A21" s="104"/>
      <c r="B21" s="53"/>
      <c r="C21" s="39"/>
      <c r="D21" s="39"/>
      <c r="E21" s="99"/>
      <c r="F21" s="110"/>
      <c r="G21" s="101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72"/>
      <c r="U21" s="80"/>
      <c r="V21" s="74"/>
      <c r="W21" s="39"/>
      <c r="X21" s="39"/>
      <c r="Y21" s="39"/>
      <c r="Z21" s="39"/>
      <c r="AA21" s="39"/>
      <c r="AB21" s="48"/>
      <c r="AC21" s="80"/>
      <c r="AD21" s="112"/>
      <c r="AE21" s="101"/>
      <c r="AF21" s="100"/>
    </row>
    <row r="22" spans="1:32" ht="10.5" customHeight="1">
      <c r="A22" s="103">
        <v>29</v>
      </c>
      <c r="B22" s="52" t="s">
        <v>23</v>
      </c>
      <c r="C22" s="38">
        <v>100</v>
      </c>
      <c r="D22" s="38">
        <v>27.59</v>
      </c>
      <c r="E22" s="38">
        <f>C22-D22</f>
        <v>72.41</v>
      </c>
      <c r="F22" s="47">
        <f>E22/$AG$11*100</f>
        <v>72.87640901771336</v>
      </c>
      <c r="G22" s="79">
        <f>(RANK(F22,$F$16:$F$82))</f>
        <v>6</v>
      </c>
      <c r="H22" s="38">
        <v>6</v>
      </c>
      <c r="I22" s="38">
        <v>5</v>
      </c>
      <c r="J22" s="38">
        <v>3</v>
      </c>
      <c r="K22" s="38">
        <v>1</v>
      </c>
      <c r="L22" s="38"/>
      <c r="M22" s="38"/>
      <c r="N22" s="38"/>
      <c r="O22" s="38"/>
      <c r="P22" s="38"/>
      <c r="Q22" s="38"/>
      <c r="R22" s="38"/>
      <c r="S22" s="96">
        <f>(10*H22)+(9*I22)+(8*J22)+(7*K22)+(6*L22)+(5*M22)+(4*N22)+(3*O22)+(2*P22)+(1*Q22)</f>
        <v>136</v>
      </c>
      <c r="T22" s="97">
        <f>S22/$AH$11*100</f>
        <v>95.77464788732394</v>
      </c>
      <c r="U22" s="98">
        <f>(RANK(T22,$T$16:$T$82))</f>
        <v>3</v>
      </c>
      <c r="V22" s="64">
        <v>10</v>
      </c>
      <c r="W22" s="69">
        <v>7</v>
      </c>
      <c r="X22" s="69">
        <v>3</v>
      </c>
      <c r="Y22" s="69"/>
      <c r="Z22" s="69"/>
      <c r="AA22" s="69">
        <f>13*V22+10*W22+9*X22+8*Y22+0*Z22</f>
        <v>227</v>
      </c>
      <c r="AB22" s="47">
        <f>AA22/$AI$11*100</f>
        <v>93.4156378600823</v>
      </c>
      <c r="AC22" s="79">
        <f>(RANK(AB22,$AB$16:$AB$82))</f>
        <v>9</v>
      </c>
      <c r="AD22" s="75">
        <f>F22+T22+AB22</f>
        <v>262.0666947651196</v>
      </c>
      <c r="AE22" s="79">
        <f>G22+U22+AC22</f>
        <v>18</v>
      </c>
      <c r="AF22" s="62">
        <f>(RANK(AD22,$AD$16:$AD$82,0))</f>
        <v>4</v>
      </c>
    </row>
    <row r="23" spans="1:32" ht="10.5" customHeight="1" thickBot="1">
      <c r="A23" s="104"/>
      <c r="B23" s="53"/>
      <c r="C23" s="39"/>
      <c r="D23" s="39"/>
      <c r="E23" s="39"/>
      <c r="F23" s="48"/>
      <c r="G23" s="80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99"/>
      <c r="T23" s="100"/>
      <c r="U23" s="101"/>
      <c r="V23" s="65"/>
      <c r="W23" s="70"/>
      <c r="X23" s="70"/>
      <c r="Y23" s="70"/>
      <c r="Z23" s="70"/>
      <c r="AA23" s="70"/>
      <c r="AB23" s="48"/>
      <c r="AC23" s="80"/>
      <c r="AD23" s="76"/>
      <c r="AE23" s="80"/>
      <c r="AF23" s="63"/>
    </row>
    <row r="24" spans="1:32" ht="10.5" customHeight="1">
      <c r="A24" s="103">
        <v>8</v>
      </c>
      <c r="B24" s="52" t="s">
        <v>45</v>
      </c>
      <c r="C24" s="38">
        <v>90</v>
      </c>
      <c r="D24" s="38">
        <v>20.84</v>
      </c>
      <c r="E24" s="38">
        <f>C24-D24</f>
        <v>69.16</v>
      </c>
      <c r="F24" s="47">
        <f>E24/$AG$11*100</f>
        <v>69.60547504025764</v>
      </c>
      <c r="G24" s="79">
        <f>(RANK(F24,$F$16:$F$82))</f>
        <v>8</v>
      </c>
      <c r="H24" s="38">
        <v>1</v>
      </c>
      <c r="I24" s="38">
        <v>7</v>
      </c>
      <c r="J24" s="38">
        <v>6</v>
      </c>
      <c r="K24" s="38"/>
      <c r="L24" s="38">
        <v>1</v>
      </c>
      <c r="M24" s="38"/>
      <c r="N24" s="38"/>
      <c r="O24" s="38"/>
      <c r="P24" s="38"/>
      <c r="Q24" s="38"/>
      <c r="R24" s="38"/>
      <c r="S24" s="38">
        <f>(10*H24)+(9*I24)+(8*J24)+(7*K24)+(6*L24)+(5*M24)+(4*N24)+(3*O24)+(2*P24)+(1*Q24)</f>
        <v>127</v>
      </c>
      <c r="T24" s="71">
        <f>S24/$AH$11*100</f>
        <v>89.43661971830986</v>
      </c>
      <c r="U24" s="79">
        <f>(RANK(T24,$T$16:$T$82))</f>
        <v>13</v>
      </c>
      <c r="V24" s="73">
        <v>14</v>
      </c>
      <c r="W24" s="38">
        <v>5</v>
      </c>
      <c r="X24" s="38">
        <v>1</v>
      </c>
      <c r="Y24" s="38"/>
      <c r="Z24" s="38"/>
      <c r="AA24" s="92">
        <f>13*V24+10*W24+9*X24+8*Y24+0*Z24</f>
        <v>241</v>
      </c>
      <c r="AB24" s="107">
        <f>AA24/$AI$11*100</f>
        <v>99.1769547325103</v>
      </c>
      <c r="AC24" s="79">
        <f>(RANK(AB24,$AB$16:$AB$82))</f>
        <v>2</v>
      </c>
      <c r="AD24" s="77">
        <f>F24+T24+AB24</f>
        <v>258.2190494910778</v>
      </c>
      <c r="AE24" s="79">
        <f>G24+U24+AC24</f>
        <v>23</v>
      </c>
      <c r="AF24" s="62">
        <f>(RANK(AD24,$AD$16:$AD$82,0))</f>
        <v>5</v>
      </c>
    </row>
    <row r="25" spans="1:32" ht="10.5" customHeight="1" thickBot="1">
      <c r="A25" s="104"/>
      <c r="B25" s="53"/>
      <c r="C25" s="39"/>
      <c r="D25" s="39"/>
      <c r="E25" s="39"/>
      <c r="F25" s="48"/>
      <c r="G25" s="80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72"/>
      <c r="U25" s="80"/>
      <c r="V25" s="74"/>
      <c r="W25" s="39"/>
      <c r="X25" s="39"/>
      <c r="Y25" s="39"/>
      <c r="Z25" s="39"/>
      <c r="AA25" s="94"/>
      <c r="AB25" s="108"/>
      <c r="AC25" s="80"/>
      <c r="AD25" s="78"/>
      <c r="AE25" s="80"/>
      <c r="AF25" s="63"/>
    </row>
    <row r="26" spans="1:32" ht="10.5" customHeight="1">
      <c r="A26" s="103">
        <v>26</v>
      </c>
      <c r="B26" s="52" t="s">
        <v>30</v>
      </c>
      <c r="C26" s="38">
        <v>100</v>
      </c>
      <c r="D26" s="38">
        <v>21.88</v>
      </c>
      <c r="E26" s="38">
        <f>C26-D26</f>
        <v>78.12</v>
      </c>
      <c r="F26" s="47">
        <f>E26/$AG$11*100</f>
        <v>78.62318840579711</v>
      </c>
      <c r="G26" s="79">
        <f>(RANK(F26,$F$16:$F$82))</f>
        <v>4</v>
      </c>
      <c r="H26" s="38">
        <v>3</v>
      </c>
      <c r="I26" s="38">
        <v>3</v>
      </c>
      <c r="J26" s="38">
        <v>6</v>
      </c>
      <c r="K26" s="38">
        <v>1</v>
      </c>
      <c r="L26" s="38">
        <v>1</v>
      </c>
      <c r="M26" s="38">
        <v>1</v>
      </c>
      <c r="N26" s="38"/>
      <c r="O26" s="38"/>
      <c r="P26" s="38"/>
      <c r="Q26" s="38"/>
      <c r="R26" s="38"/>
      <c r="S26" s="38">
        <f>(10*H26)+(9*I26)+(8*J26)+(7*K26)+(6*L26)+(5*M26)+(4*N26)+(3*O26)+(2*P26)+(1*Q26)</f>
        <v>123</v>
      </c>
      <c r="T26" s="71">
        <f>S26/$AH$11*100</f>
        <v>86.61971830985915</v>
      </c>
      <c r="U26" s="79">
        <f>(RANK(T26,$T$16:$T$82))</f>
        <v>16</v>
      </c>
      <c r="V26" s="64">
        <v>5</v>
      </c>
      <c r="W26" s="69">
        <v>13</v>
      </c>
      <c r="X26" s="69">
        <v>2</v>
      </c>
      <c r="Y26" s="69"/>
      <c r="Z26" s="69"/>
      <c r="AA26" s="69">
        <f>13*V26+10*W26+9*X26+8*Y26+0*Z26</f>
        <v>213</v>
      </c>
      <c r="AB26" s="47">
        <f>AA26/$AI$11*100</f>
        <v>87.65432098765432</v>
      </c>
      <c r="AC26" s="79">
        <f>(RANK(AB26,$AB$16:$AB$82))</f>
        <v>22</v>
      </c>
      <c r="AD26" s="75">
        <f>F26+T26+AB26</f>
        <v>252.8972277033106</v>
      </c>
      <c r="AE26" s="79">
        <f>G26+U26+AC26</f>
        <v>42</v>
      </c>
      <c r="AF26" s="62">
        <f>(RANK(AD26,$AD$16:$AD$82,0))</f>
        <v>6</v>
      </c>
    </row>
    <row r="27" spans="1:32" ht="10.5" customHeight="1" thickBot="1">
      <c r="A27" s="104"/>
      <c r="B27" s="53"/>
      <c r="C27" s="39"/>
      <c r="D27" s="39"/>
      <c r="E27" s="39"/>
      <c r="F27" s="48"/>
      <c r="G27" s="80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72"/>
      <c r="U27" s="80"/>
      <c r="V27" s="65"/>
      <c r="W27" s="70"/>
      <c r="X27" s="70"/>
      <c r="Y27" s="70"/>
      <c r="Z27" s="70"/>
      <c r="AA27" s="70"/>
      <c r="AB27" s="48"/>
      <c r="AC27" s="80"/>
      <c r="AD27" s="76"/>
      <c r="AE27" s="80"/>
      <c r="AF27" s="63"/>
    </row>
    <row r="28" spans="1:32" ht="10.5" customHeight="1">
      <c r="A28" s="103">
        <v>14</v>
      </c>
      <c r="B28" s="52" t="s">
        <v>31</v>
      </c>
      <c r="C28" s="38">
        <v>100</v>
      </c>
      <c r="D28" s="38">
        <v>29.09</v>
      </c>
      <c r="E28" s="38">
        <f>C28-D28</f>
        <v>70.91</v>
      </c>
      <c r="F28" s="47">
        <f>E28/$AG$11*100</f>
        <v>71.36674718196457</v>
      </c>
      <c r="G28" s="79">
        <f>(RANK(F28,$F$16:$F$82))</f>
        <v>7</v>
      </c>
      <c r="H28" s="38">
        <v>4</v>
      </c>
      <c r="I28" s="38">
        <v>6</v>
      </c>
      <c r="J28" s="38">
        <v>3</v>
      </c>
      <c r="K28" s="38">
        <v>2</v>
      </c>
      <c r="L28" s="38"/>
      <c r="M28" s="38"/>
      <c r="N28" s="38"/>
      <c r="O28" s="38"/>
      <c r="P28" s="38"/>
      <c r="Q28" s="38"/>
      <c r="R28" s="38"/>
      <c r="S28" s="38">
        <f>(10*H28)+(9*I28)+(8*J28)+(7*K28)+(6*L28)+(5*M28)+(4*N28)+(3*O28)+(2*P28)+(1*Q28)</f>
        <v>132</v>
      </c>
      <c r="T28" s="71">
        <f>S28/$AH$11*100</f>
        <v>92.95774647887323</v>
      </c>
      <c r="U28" s="79">
        <f>(RANK(T28,$T$16:$T$82))</f>
        <v>5</v>
      </c>
      <c r="V28" s="64">
        <v>5</v>
      </c>
      <c r="W28" s="69">
        <v>14</v>
      </c>
      <c r="X28" s="69">
        <v>1</v>
      </c>
      <c r="Y28" s="69"/>
      <c r="Z28" s="69"/>
      <c r="AA28" s="38">
        <f>13*V28+10*W28+9*X28+8*Y28+0*Z28</f>
        <v>214</v>
      </c>
      <c r="AB28" s="47">
        <f>AA28/$AI$11*100</f>
        <v>88.06584362139918</v>
      </c>
      <c r="AC28" s="79">
        <f>(RANK(AB28,$AB$16:$AB$82))</f>
        <v>21</v>
      </c>
      <c r="AD28" s="77">
        <f>F28+T28+AB28</f>
        <v>252.39033728223697</v>
      </c>
      <c r="AE28" s="79">
        <f>G28+U28+AC28</f>
        <v>33</v>
      </c>
      <c r="AF28" s="62">
        <f>(RANK(AD28,$AD$16:$AD$82,0))</f>
        <v>7</v>
      </c>
    </row>
    <row r="29" spans="1:32" ht="10.5" customHeight="1" thickBot="1">
      <c r="A29" s="104"/>
      <c r="B29" s="53"/>
      <c r="C29" s="39"/>
      <c r="D29" s="39"/>
      <c r="E29" s="39"/>
      <c r="F29" s="48"/>
      <c r="G29" s="80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72"/>
      <c r="U29" s="80"/>
      <c r="V29" s="65"/>
      <c r="W29" s="70"/>
      <c r="X29" s="70"/>
      <c r="Y29" s="70"/>
      <c r="Z29" s="70"/>
      <c r="AA29" s="39"/>
      <c r="AB29" s="48"/>
      <c r="AC29" s="80"/>
      <c r="AD29" s="78"/>
      <c r="AE29" s="80"/>
      <c r="AF29" s="63"/>
    </row>
    <row r="30" spans="1:32" ht="10.5" customHeight="1">
      <c r="A30" s="103">
        <v>31</v>
      </c>
      <c r="B30" s="52" t="s">
        <v>38</v>
      </c>
      <c r="C30" s="38">
        <v>100</v>
      </c>
      <c r="D30" s="38">
        <v>25.42</v>
      </c>
      <c r="E30" s="38">
        <f>C30-D30</f>
        <v>74.58</v>
      </c>
      <c r="F30" s="47">
        <f>E30/$AG$11*100</f>
        <v>75.06038647342996</v>
      </c>
      <c r="G30" s="79">
        <f>(RANK(F30,$F$16:$F$82))</f>
        <v>5</v>
      </c>
      <c r="H30" s="38">
        <v>1</v>
      </c>
      <c r="I30" s="38">
        <v>6</v>
      </c>
      <c r="J30" s="38">
        <v>3</v>
      </c>
      <c r="K30" s="38">
        <v>3</v>
      </c>
      <c r="L30" s="38">
        <v>1</v>
      </c>
      <c r="M30" s="38">
        <v>1</v>
      </c>
      <c r="N30" s="38"/>
      <c r="O30" s="38"/>
      <c r="P30" s="38"/>
      <c r="Q30" s="38"/>
      <c r="R30" s="38"/>
      <c r="S30" s="38">
        <f>(10*H30)+(9*I30)+(8*J30)+(7*K30)+(6*L30)+(5*M30)+(4*N30)+(3*O30)+(2*P30)+(1*Q30)</f>
        <v>120</v>
      </c>
      <c r="T30" s="71">
        <f>S30/$AH$11*100</f>
        <v>84.50704225352112</v>
      </c>
      <c r="U30" s="79">
        <f>(RANK(T30,$T$16:$T$82))</f>
        <v>20</v>
      </c>
      <c r="V30" s="64">
        <v>7</v>
      </c>
      <c r="W30" s="69">
        <v>10</v>
      </c>
      <c r="X30" s="69">
        <v>3</v>
      </c>
      <c r="Y30" s="69"/>
      <c r="Z30" s="69"/>
      <c r="AA30" s="69">
        <f>13*V30+10*W30+9*X30+8*Y30+0*Z30</f>
        <v>218</v>
      </c>
      <c r="AB30" s="47">
        <f>AA30/$AI$11*100</f>
        <v>89.7119341563786</v>
      </c>
      <c r="AC30" s="79">
        <f>(RANK(AB30,$AB$16:$AB$82))</f>
        <v>15</v>
      </c>
      <c r="AD30" s="75">
        <f>F30+T30+AB30</f>
        <v>249.27936288332967</v>
      </c>
      <c r="AE30" s="79">
        <f>G30+U30+AC30</f>
        <v>40</v>
      </c>
      <c r="AF30" s="62">
        <f>(RANK(AD30,$AD$16:$AD$82,0))</f>
        <v>8</v>
      </c>
    </row>
    <row r="31" spans="1:32" ht="10.5" customHeight="1" thickBot="1">
      <c r="A31" s="104"/>
      <c r="B31" s="53"/>
      <c r="C31" s="39"/>
      <c r="D31" s="39"/>
      <c r="E31" s="39"/>
      <c r="F31" s="48"/>
      <c r="G31" s="80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72"/>
      <c r="U31" s="80"/>
      <c r="V31" s="65"/>
      <c r="W31" s="70"/>
      <c r="X31" s="70"/>
      <c r="Y31" s="70"/>
      <c r="Z31" s="70"/>
      <c r="AA31" s="70"/>
      <c r="AB31" s="48"/>
      <c r="AC31" s="80"/>
      <c r="AD31" s="76"/>
      <c r="AE31" s="80"/>
      <c r="AF31" s="63"/>
    </row>
    <row r="32" spans="1:32" ht="10.5" customHeight="1">
      <c r="A32" s="103">
        <v>4</v>
      </c>
      <c r="B32" s="52" t="s">
        <v>54</v>
      </c>
      <c r="C32" s="38">
        <v>100</v>
      </c>
      <c r="D32" s="38">
        <v>40.58</v>
      </c>
      <c r="E32" s="38">
        <f>C32-D32</f>
        <v>59.42</v>
      </c>
      <c r="F32" s="47">
        <f>E32/$AG$11*100</f>
        <v>59.80273752012882</v>
      </c>
      <c r="G32" s="79">
        <f>(RANK(F32,$F$16:$F$82))</f>
        <v>13</v>
      </c>
      <c r="H32" s="38">
        <v>7</v>
      </c>
      <c r="I32" s="38">
        <v>3</v>
      </c>
      <c r="J32" s="38">
        <v>3</v>
      </c>
      <c r="K32" s="38">
        <v>1</v>
      </c>
      <c r="L32" s="38"/>
      <c r="M32" s="38"/>
      <c r="N32" s="38">
        <v>1</v>
      </c>
      <c r="O32" s="38"/>
      <c r="P32" s="38"/>
      <c r="Q32" s="38"/>
      <c r="R32" s="38"/>
      <c r="S32" s="38">
        <f>(10*H32)+(9*I32)+(8*J32)+(7*K32)+(6*L32)+(5*M32)+(4*N32)+(3*O32)+(2*P32)+(1*Q32)</f>
        <v>132</v>
      </c>
      <c r="T32" s="71">
        <f>S32/$AH$11*100</f>
        <v>92.95774647887323</v>
      </c>
      <c r="U32" s="79">
        <f>(RANK(T32,$T$16:$T$82))</f>
        <v>5</v>
      </c>
      <c r="V32" s="73">
        <v>10</v>
      </c>
      <c r="W32" s="38">
        <v>9</v>
      </c>
      <c r="X32" s="38">
        <v>1</v>
      </c>
      <c r="Y32" s="38"/>
      <c r="Z32" s="38"/>
      <c r="AA32" s="38">
        <f>13*V32+10*W32+9*X32+8*Y32+0*Z32</f>
        <v>229</v>
      </c>
      <c r="AB32" s="47">
        <f>AA32/$AI$11*100</f>
        <v>94.23868312757202</v>
      </c>
      <c r="AC32" s="79">
        <f>(RANK(AB32,$AB$16:$AB$82))</f>
        <v>5</v>
      </c>
      <c r="AD32" s="77">
        <f>F32+T32+AB32</f>
        <v>246.99916712657406</v>
      </c>
      <c r="AE32" s="79">
        <f>G32+U32+AC32</f>
        <v>23</v>
      </c>
      <c r="AF32" s="62">
        <f>(RANK(AD32,$AD$16:$AD$82,0))</f>
        <v>9</v>
      </c>
    </row>
    <row r="33" spans="1:32" ht="10.5" customHeight="1" thickBot="1">
      <c r="A33" s="104"/>
      <c r="B33" s="53"/>
      <c r="C33" s="39"/>
      <c r="D33" s="39"/>
      <c r="E33" s="39"/>
      <c r="F33" s="48"/>
      <c r="G33" s="80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72"/>
      <c r="U33" s="80"/>
      <c r="V33" s="74"/>
      <c r="W33" s="39"/>
      <c r="X33" s="39"/>
      <c r="Y33" s="39"/>
      <c r="Z33" s="39"/>
      <c r="AA33" s="39"/>
      <c r="AB33" s="48"/>
      <c r="AC33" s="80"/>
      <c r="AD33" s="78"/>
      <c r="AE33" s="80"/>
      <c r="AF33" s="63"/>
    </row>
    <row r="34" spans="1:32" ht="10.5" customHeight="1">
      <c r="A34" s="103">
        <v>33</v>
      </c>
      <c r="B34" s="52" t="s">
        <v>63</v>
      </c>
      <c r="C34" s="38">
        <v>90</v>
      </c>
      <c r="D34" s="38">
        <v>25.2</v>
      </c>
      <c r="E34" s="38">
        <f>C34-D34</f>
        <v>64.8</v>
      </c>
      <c r="F34" s="47">
        <f>E34/$AG$11*100</f>
        <v>65.21739130434783</v>
      </c>
      <c r="G34" s="79">
        <f>(RANK(F34,$F$16:$F$82))</f>
        <v>11</v>
      </c>
      <c r="H34" s="38">
        <v>5</v>
      </c>
      <c r="I34" s="38">
        <v>4</v>
      </c>
      <c r="J34" s="38">
        <v>2</v>
      </c>
      <c r="K34" s="38">
        <v>2</v>
      </c>
      <c r="L34" s="38">
        <v>1</v>
      </c>
      <c r="M34" s="38">
        <v>1</v>
      </c>
      <c r="N34" s="38"/>
      <c r="O34" s="38"/>
      <c r="P34" s="38"/>
      <c r="Q34" s="38"/>
      <c r="R34" s="38"/>
      <c r="S34" s="38">
        <f>(10*H34)+(9*I34)+(8*J34)+(7*K34)+(6*L34)+(5*M34)+(4*N34)+(3*O34)+(2*P34)+(1*Q34)</f>
        <v>127</v>
      </c>
      <c r="T34" s="71">
        <f>S34/$AH$11*100</f>
        <v>89.43661971830986</v>
      </c>
      <c r="U34" s="79">
        <f>(RANK(T34,$T$16:$T$82))</f>
        <v>13</v>
      </c>
      <c r="V34" s="73">
        <v>5</v>
      </c>
      <c r="W34" s="38">
        <v>15</v>
      </c>
      <c r="X34" s="38"/>
      <c r="Y34" s="38"/>
      <c r="Z34" s="38"/>
      <c r="AA34" s="38">
        <f>13*V34+10*W34+9*X34+8*Y34+0*Z34</f>
        <v>215</v>
      </c>
      <c r="AB34" s="47">
        <f>AA34/$AI$11*100</f>
        <v>88.47736625514403</v>
      </c>
      <c r="AC34" s="79">
        <f>(RANK(AB34,$AB$16:$AB$82))</f>
        <v>18</v>
      </c>
      <c r="AD34" s="77">
        <f>F34+T34+AB34</f>
        <v>243.13137727780173</v>
      </c>
      <c r="AE34" s="79">
        <f>G34+U34+AC34</f>
        <v>42</v>
      </c>
      <c r="AF34" s="62">
        <f>(RANK(AD34,$AD$16:$AD$82,0))</f>
        <v>10</v>
      </c>
    </row>
    <row r="35" spans="1:32" ht="10.5" customHeight="1" thickBot="1">
      <c r="A35" s="104"/>
      <c r="B35" s="53"/>
      <c r="C35" s="39"/>
      <c r="D35" s="39"/>
      <c r="E35" s="39"/>
      <c r="F35" s="48"/>
      <c r="G35" s="80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72"/>
      <c r="U35" s="80"/>
      <c r="V35" s="74"/>
      <c r="W35" s="39"/>
      <c r="X35" s="39"/>
      <c r="Y35" s="39"/>
      <c r="Z35" s="39"/>
      <c r="AA35" s="39"/>
      <c r="AB35" s="48"/>
      <c r="AC35" s="80"/>
      <c r="AD35" s="78"/>
      <c r="AE35" s="80"/>
      <c r="AF35" s="63"/>
    </row>
    <row r="36" spans="1:32" ht="10.5" customHeight="1">
      <c r="A36" s="103">
        <v>10</v>
      </c>
      <c r="B36" s="52" t="s">
        <v>37</v>
      </c>
      <c r="C36" s="38">
        <v>100</v>
      </c>
      <c r="D36" s="38">
        <v>42.59</v>
      </c>
      <c r="E36" s="38">
        <f>C36-D36</f>
        <v>57.41</v>
      </c>
      <c r="F36" s="47">
        <f>E36/$AG$11*100</f>
        <v>57.77979066022544</v>
      </c>
      <c r="G36" s="79">
        <f>(RANK(F36,$F$16:$F$82))</f>
        <v>14</v>
      </c>
      <c r="H36" s="38">
        <v>5</v>
      </c>
      <c r="I36" s="38">
        <v>7</v>
      </c>
      <c r="J36" s="38">
        <v>3</v>
      </c>
      <c r="K36" s="38"/>
      <c r="L36" s="38"/>
      <c r="M36" s="38"/>
      <c r="N36" s="38"/>
      <c r="O36" s="38"/>
      <c r="P36" s="38"/>
      <c r="Q36" s="38"/>
      <c r="R36" s="38"/>
      <c r="S36" s="92">
        <f>(10*H36)+(9*I36)+(8*J36)+(7*K36)+(6*L36)+(5*M36)+(4*N36)+(3*O36)+(2*P36)+(1*Q36)</f>
        <v>137</v>
      </c>
      <c r="T36" s="93">
        <f>S36/$AH$11*100</f>
        <v>96.47887323943662</v>
      </c>
      <c r="U36" s="79">
        <f>(RANK(T36,$T$16:$T$82))</f>
        <v>2</v>
      </c>
      <c r="V36" s="64">
        <v>2</v>
      </c>
      <c r="W36" s="69">
        <v>15</v>
      </c>
      <c r="X36" s="69">
        <v>4</v>
      </c>
      <c r="Y36" s="69"/>
      <c r="Z36" s="69"/>
      <c r="AA36" s="69">
        <f>13*V36+10*W36+9*X36+8*Y36+0*Z36</f>
        <v>212</v>
      </c>
      <c r="AB36" s="47">
        <f>AA36/$AI$11*100</f>
        <v>87.24279835390946</v>
      </c>
      <c r="AC36" s="79">
        <f>(RANK(AB36,$AB$16:$AB$82))</f>
        <v>23</v>
      </c>
      <c r="AD36" s="75">
        <f>F36+T36+AB36</f>
        <v>241.5014622535715</v>
      </c>
      <c r="AE36" s="79">
        <f>G36+U36+AC36</f>
        <v>39</v>
      </c>
      <c r="AF36" s="62">
        <f>(RANK(AD36,$AD$16:$AD$82,0))</f>
        <v>11</v>
      </c>
    </row>
    <row r="37" spans="1:32" ht="10.5" customHeight="1" thickBot="1">
      <c r="A37" s="104"/>
      <c r="B37" s="53"/>
      <c r="C37" s="39"/>
      <c r="D37" s="39"/>
      <c r="E37" s="39"/>
      <c r="F37" s="48"/>
      <c r="G37" s="80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94"/>
      <c r="T37" s="95"/>
      <c r="U37" s="80"/>
      <c r="V37" s="65"/>
      <c r="W37" s="70"/>
      <c r="X37" s="70"/>
      <c r="Y37" s="70"/>
      <c r="Z37" s="70"/>
      <c r="AA37" s="70"/>
      <c r="AB37" s="48"/>
      <c r="AC37" s="80"/>
      <c r="AD37" s="76"/>
      <c r="AE37" s="80"/>
      <c r="AF37" s="63"/>
    </row>
    <row r="38" spans="1:32" ht="10.5" customHeight="1">
      <c r="A38" s="103">
        <v>15</v>
      </c>
      <c r="B38" s="52" t="s">
        <v>62</v>
      </c>
      <c r="C38" s="38">
        <v>90</v>
      </c>
      <c r="D38" s="38">
        <v>28.24</v>
      </c>
      <c r="E38" s="38">
        <f>C38-D38</f>
        <v>61.760000000000005</v>
      </c>
      <c r="F38" s="47">
        <f>E38/$AG$11*100</f>
        <v>62.157809983896954</v>
      </c>
      <c r="G38" s="79">
        <f>(RANK(F38,$F$16:$F$82))</f>
        <v>12</v>
      </c>
      <c r="H38" s="38">
        <v>6</v>
      </c>
      <c r="I38" s="38"/>
      <c r="J38" s="38">
        <v>4</v>
      </c>
      <c r="K38" s="38">
        <v>2</v>
      </c>
      <c r="L38" s="38">
        <v>2</v>
      </c>
      <c r="M38" s="38">
        <v>1</v>
      </c>
      <c r="N38" s="38"/>
      <c r="O38" s="38"/>
      <c r="P38" s="38"/>
      <c r="Q38" s="38"/>
      <c r="R38" s="38"/>
      <c r="S38" s="38">
        <f>(10*H38)+(9*I38)+(8*J38)+(7*K38)+(6*L38)+(5*M38)+(4*N38)+(3*O38)+(2*P38)+(1*Q38)</f>
        <v>123</v>
      </c>
      <c r="T38" s="71">
        <f>S38/$AH$11*100</f>
        <v>86.61971830985915</v>
      </c>
      <c r="U38" s="79">
        <f>(RANK(T38,$T$16:$T$82))</f>
        <v>16</v>
      </c>
      <c r="V38" s="73">
        <v>6</v>
      </c>
      <c r="W38" s="38">
        <v>14</v>
      </c>
      <c r="X38" s="38"/>
      <c r="Y38" s="38"/>
      <c r="Z38" s="38"/>
      <c r="AA38" s="38">
        <f>13*V38+10*W38+9*X38+8*Y38+0*Z38</f>
        <v>218</v>
      </c>
      <c r="AB38" s="47">
        <f>AA38/$AI$11*100</f>
        <v>89.7119341563786</v>
      </c>
      <c r="AC38" s="79">
        <f>(RANK(AB38,$AB$16:$AB$82))</f>
        <v>15</v>
      </c>
      <c r="AD38" s="77">
        <f>F38+T38+AB38</f>
        <v>238.48946245013474</v>
      </c>
      <c r="AE38" s="79">
        <f>G38+U38+AC38</f>
        <v>43</v>
      </c>
      <c r="AF38" s="62">
        <f>(RANK(AD38,$AD$16:$AD$82,0))</f>
        <v>12</v>
      </c>
    </row>
    <row r="39" spans="1:32" ht="10.5" customHeight="1" thickBot="1">
      <c r="A39" s="104"/>
      <c r="B39" s="53"/>
      <c r="C39" s="39"/>
      <c r="D39" s="39"/>
      <c r="E39" s="39"/>
      <c r="F39" s="48"/>
      <c r="G39" s="80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72"/>
      <c r="U39" s="80"/>
      <c r="V39" s="74"/>
      <c r="W39" s="39"/>
      <c r="X39" s="39"/>
      <c r="Y39" s="39"/>
      <c r="Z39" s="39"/>
      <c r="AA39" s="39"/>
      <c r="AB39" s="48"/>
      <c r="AC39" s="80"/>
      <c r="AD39" s="78"/>
      <c r="AE39" s="80"/>
      <c r="AF39" s="63"/>
    </row>
    <row r="40" spans="1:32" ht="10.5" customHeight="1">
      <c r="A40" s="103">
        <v>13</v>
      </c>
      <c r="B40" s="52" t="s">
        <v>33</v>
      </c>
      <c r="C40" s="38">
        <v>90</v>
      </c>
      <c r="D40" s="38">
        <v>43.21</v>
      </c>
      <c r="E40" s="38">
        <f>C40-D40</f>
        <v>46.79</v>
      </c>
      <c r="F40" s="47">
        <f>E40/$AG$11*100</f>
        <v>47.09138486312399</v>
      </c>
      <c r="G40" s="79">
        <f>(RANK(F40,$F$16:$F$82))</f>
        <v>23</v>
      </c>
      <c r="H40" s="38">
        <v>5</v>
      </c>
      <c r="I40" s="38">
        <v>5</v>
      </c>
      <c r="J40" s="38">
        <v>2</v>
      </c>
      <c r="K40" s="38">
        <v>2</v>
      </c>
      <c r="L40" s="38">
        <v>1</v>
      </c>
      <c r="M40" s="38"/>
      <c r="N40" s="38"/>
      <c r="O40" s="38"/>
      <c r="P40" s="38"/>
      <c r="Q40" s="38"/>
      <c r="R40" s="38"/>
      <c r="S40" s="38">
        <f>(10*H40)+(9*I40)+(8*J40)+(7*K40)+(6*L40)+(5*M40)+(4*N40)+(3*O40)+(2*P40)+(1*Q40)</f>
        <v>131</v>
      </c>
      <c r="T40" s="71">
        <f>S40/$AH$11*100</f>
        <v>92.25352112676056</v>
      </c>
      <c r="U40" s="79">
        <f>(RANK(T40,$T$16:$T$82))</f>
        <v>8</v>
      </c>
      <c r="V40" s="64">
        <v>12</v>
      </c>
      <c r="W40" s="69">
        <v>7</v>
      </c>
      <c r="X40" s="69">
        <v>1</v>
      </c>
      <c r="Y40" s="69"/>
      <c r="Z40" s="69"/>
      <c r="AA40" s="69">
        <f>13*V40+10*W40+9*X40+8*Y40+0*Z40</f>
        <v>235</v>
      </c>
      <c r="AB40" s="47">
        <f>AA40/$AI$11*100</f>
        <v>96.70781893004116</v>
      </c>
      <c r="AC40" s="79">
        <f>(RANK(AB40,$AB$16:$AB$82))</f>
        <v>4</v>
      </c>
      <c r="AD40" s="75">
        <f>F40+T40+AB40</f>
        <v>236.0527249199257</v>
      </c>
      <c r="AE40" s="79">
        <f>G40+U40+AC40</f>
        <v>35</v>
      </c>
      <c r="AF40" s="62">
        <f>(RANK(AD40,$AD$16:$AD$82,0))</f>
        <v>13</v>
      </c>
    </row>
    <row r="41" spans="1:32" ht="10.5" customHeight="1" thickBot="1">
      <c r="A41" s="104"/>
      <c r="B41" s="53"/>
      <c r="C41" s="39"/>
      <c r="D41" s="39"/>
      <c r="E41" s="39"/>
      <c r="F41" s="48"/>
      <c r="G41" s="80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72"/>
      <c r="U41" s="80"/>
      <c r="V41" s="65"/>
      <c r="W41" s="70"/>
      <c r="X41" s="70"/>
      <c r="Y41" s="70"/>
      <c r="Z41" s="70"/>
      <c r="AA41" s="70"/>
      <c r="AB41" s="48"/>
      <c r="AC41" s="80"/>
      <c r="AD41" s="76"/>
      <c r="AE41" s="80"/>
      <c r="AF41" s="63"/>
    </row>
    <row r="42" spans="1:32" ht="10.5" customHeight="1">
      <c r="A42" s="103">
        <v>17</v>
      </c>
      <c r="B42" s="52" t="s">
        <v>39</v>
      </c>
      <c r="C42" s="38">
        <v>80</v>
      </c>
      <c r="D42" s="38">
        <v>23.31</v>
      </c>
      <c r="E42" s="38">
        <f>C42-D42</f>
        <v>56.69</v>
      </c>
      <c r="F42" s="47">
        <f>E42/$AG$11*100</f>
        <v>57.05515297906602</v>
      </c>
      <c r="G42" s="79">
        <f>(RANK(F42,$F$16:$F$82))</f>
        <v>16</v>
      </c>
      <c r="H42" s="38">
        <v>2</v>
      </c>
      <c r="I42" s="38">
        <v>4</v>
      </c>
      <c r="J42" s="38">
        <v>3</v>
      </c>
      <c r="K42" s="38">
        <v>4</v>
      </c>
      <c r="L42" s="38">
        <v>1</v>
      </c>
      <c r="M42" s="38">
        <v>1</v>
      </c>
      <c r="N42" s="38"/>
      <c r="O42" s="38"/>
      <c r="P42" s="38"/>
      <c r="Q42" s="38"/>
      <c r="R42" s="38"/>
      <c r="S42" s="38">
        <f>(10*H42)+(9*I42)+(8*J42)+(7*K42)+(6*L42)+(5*M42)+(4*N42)+(3*O42)+(2*P42)+(1*Q42)</f>
        <v>119</v>
      </c>
      <c r="T42" s="71">
        <f>S42/$AH$11*100</f>
        <v>83.80281690140845</v>
      </c>
      <c r="U42" s="79">
        <f>(RANK(T42,$T$16:$T$82))</f>
        <v>23</v>
      </c>
      <c r="V42" s="73">
        <v>10</v>
      </c>
      <c r="W42" s="38">
        <v>9</v>
      </c>
      <c r="X42" s="38">
        <v>1</v>
      </c>
      <c r="Y42" s="38"/>
      <c r="Z42" s="38"/>
      <c r="AA42" s="38">
        <f>13*V42+10*W42+9*X42+8*Y42+0*Z42</f>
        <v>229</v>
      </c>
      <c r="AB42" s="47">
        <f>AA42/$AI$11*100</f>
        <v>94.23868312757202</v>
      </c>
      <c r="AC42" s="79">
        <f>(RANK(AB42,$AB$16:$AB$82))</f>
        <v>5</v>
      </c>
      <c r="AD42" s="77">
        <f>F42+T42+AB42</f>
        <v>235.09665300804647</v>
      </c>
      <c r="AE42" s="79">
        <f>G42+U42+AC42</f>
        <v>44</v>
      </c>
      <c r="AF42" s="62">
        <f>(RANK(AD42,$AD$16:$AD$82,0))</f>
        <v>14</v>
      </c>
    </row>
    <row r="43" spans="1:32" ht="10.5" customHeight="1" thickBot="1">
      <c r="A43" s="104"/>
      <c r="B43" s="53"/>
      <c r="C43" s="39"/>
      <c r="D43" s="39"/>
      <c r="E43" s="39"/>
      <c r="F43" s="48"/>
      <c r="G43" s="80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72"/>
      <c r="U43" s="80"/>
      <c r="V43" s="74"/>
      <c r="W43" s="39"/>
      <c r="X43" s="39"/>
      <c r="Y43" s="39"/>
      <c r="Z43" s="39"/>
      <c r="AA43" s="39"/>
      <c r="AB43" s="48"/>
      <c r="AC43" s="80"/>
      <c r="AD43" s="78"/>
      <c r="AE43" s="80"/>
      <c r="AF43" s="63"/>
    </row>
    <row r="44" spans="1:32" ht="10.5" customHeight="1">
      <c r="A44" s="103">
        <v>2</v>
      </c>
      <c r="B44" s="52" t="s">
        <v>58</v>
      </c>
      <c r="C44" s="38">
        <v>80</v>
      </c>
      <c r="D44" s="38">
        <v>31.97</v>
      </c>
      <c r="E44" s="38">
        <f>C44-D44</f>
        <v>48.03</v>
      </c>
      <c r="F44" s="47">
        <f>E44/$AG$11*100</f>
        <v>48.33937198067633</v>
      </c>
      <c r="G44" s="79">
        <f>(RANK(F44,$F$16:$F$82))</f>
        <v>21</v>
      </c>
      <c r="H44" s="38">
        <v>1</v>
      </c>
      <c r="I44" s="38">
        <v>10</v>
      </c>
      <c r="J44" s="38">
        <v>2</v>
      </c>
      <c r="K44" s="38">
        <v>2</v>
      </c>
      <c r="L44" s="38"/>
      <c r="M44" s="38"/>
      <c r="N44" s="38"/>
      <c r="O44" s="38"/>
      <c r="P44" s="38"/>
      <c r="Q44" s="38"/>
      <c r="R44" s="38"/>
      <c r="S44" s="38">
        <f>(10*H44)+(9*I44)+(8*J44)+(7*K44)+(6*L44)+(5*M44)+(4*N44)+(3*O44)+(2*P44)+(1*Q44)</f>
        <v>130</v>
      </c>
      <c r="T44" s="71">
        <f>S44/$AH$11*100</f>
        <v>91.54929577464789</v>
      </c>
      <c r="U44" s="79">
        <f>(RANK(T44,$T$16:$T$82))</f>
        <v>11</v>
      </c>
      <c r="V44" s="73">
        <v>10</v>
      </c>
      <c r="W44" s="38">
        <v>8</v>
      </c>
      <c r="X44" s="38">
        <v>2</v>
      </c>
      <c r="Y44" s="38"/>
      <c r="Z44" s="38"/>
      <c r="AA44" s="38">
        <f>13*V44+10*W44+9*X44+8*Y44+0*Z44</f>
        <v>228</v>
      </c>
      <c r="AB44" s="47">
        <f>AA44/$AI$11*100</f>
        <v>93.82716049382715</v>
      </c>
      <c r="AC44" s="79">
        <f>(RANK(AB44,$AB$16:$AB$82))</f>
        <v>7</v>
      </c>
      <c r="AD44" s="77">
        <f>F44+T44+AB44</f>
        <v>233.71582824915134</v>
      </c>
      <c r="AE44" s="79">
        <f>G44+U44+AC44</f>
        <v>39</v>
      </c>
      <c r="AF44" s="62">
        <f>(RANK(AD44,$AD$16:$AD$82,0))</f>
        <v>15</v>
      </c>
    </row>
    <row r="45" spans="1:32" ht="10.5" customHeight="1" thickBot="1">
      <c r="A45" s="104"/>
      <c r="B45" s="53"/>
      <c r="C45" s="39"/>
      <c r="D45" s="39"/>
      <c r="E45" s="39"/>
      <c r="F45" s="48"/>
      <c r="G45" s="80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72"/>
      <c r="U45" s="80"/>
      <c r="V45" s="74"/>
      <c r="W45" s="39"/>
      <c r="X45" s="39"/>
      <c r="Y45" s="39"/>
      <c r="Z45" s="39"/>
      <c r="AA45" s="39"/>
      <c r="AB45" s="48"/>
      <c r="AC45" s="80"/>
      <c r="AD45" s="78"/>
      <c r="AE45" s="80"/>
      <c r="AF45" s="63"/>
    </row>
    <row r="46" spans="1:32" ht="10.5" customHeight="1">
      <c r="A46" s="103">
        <v>23</v>
      </c>
      <c r="B46" s="52" t="s">
        <v>66</v>
      </c>
      <c r="C46" s="38">
        <v>100</v>
      </c>
      <c r="D46" s="38">
        <v>32.51</v>
      </c>
      <c r="E46" s="38">
        <f>C46-D46</f>
        <v>67.49000000000001</v>
      </c>
      <c r="F46" s="47">
        <f>E46/$AG$11*100</f>
        <v>67.92471819645733</v>
      </c>
      <c r="G46" s="79">
        <f>(RANK(F46,$F$16:$F$82))</f>
        <v>9</v>
      </c>
      <c r="H46" s="38">
        <v>4</v>
      </c>
      <c r="I46" s="38">
        <v>1</v>
      </c>
      <c r="J46" s="38">
        <v>5</v>
      </c>
      <c r="K46" s="38">
        <v>2</v>
      </c>
      <c r="L46" s="38">
        <v>2</v>
      </c>
      <c r="M46" s="38">
        <v>1</v>
      </c>
      <c r="N46" s="38"/>
      <c r="O46" s="38"/>
      <c r="P46" s="38"/>
      <c r="Q46" s="38"/>
      <c r="R46" s="38"/>
      <c r="S46" s="38">
        <f>(10*H46)+(9*I46)+(8*J46)+(7*K46)+(6*L46)+(5*M46)+(4*N46)+(3*O46)+(2*P46)+(1*Q46)</f>
        <v>120</v>
      </c>
      <c r="T46" s="71">
        <f>S46/$AH$11*100</f>
        <v>84.50704225352112</v>
      </c>
      <c r="U46" s="79">
        <f>(RANK(T46,$T$16:$T$82))</f>
        <v>20</v>
      </c>
      <c r="V46" s="64">
        <v>1</v>
      </c>
      <c r="W46" s="69">
        <v>2</v>
      </c>
      <c r="X46" s="69">
        <v>11</v>
      </c>
      <c r="Y46" s="69">
        <v>6</v>
      </c>
      <c r="Z46" s="69"/>
      <c r="AA46" s="69">
        <f>13*V46+10*W46+9*X46+8*Y46+0*Z46</f>
        <v>180</v>
      </c>
      <c r="AB46" s="47">
        <f>AA46/$AI$11*100</f>
        <v>74.07407407407408</v>
      </c>
      <c r="AC46" s="79">
        <f>(RANK(AB46,$AB$16:$AB$82))</f>
        <v>33</v>
      </c>
      <c r="AD46" s="75">
        <f>F46+T46+AB46</f>
        <v>226.50583452405255</v>
      </c>
      <c r="AE46" s="79">
        <f>G46+U46+AC46</f>
        <v>62</v>
      </c>
      <c r="AF46" s="62">
        <f>(RANK(AD46,$AD$16:$AD$82,0))</f>
        <v>16</v>
      </c>
    </row>
    <row r="47" spans="1:32" ht="10.5" customHeight="1" thickBot="1">
      <c r="A47" s="104"/>
      <c r="B47" s="53"/>
      <c r="C47" s="39"/>
      <c r="D47" s="39"/>
      <c r="E47" s="39"/>
      <c r="F47" s="48"/>
      <c r="G47" s="80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72"/>
      <c r="U47" s="80"/>
      <c r="V47" s="65"/>
      <c r="W47" s="70"/>
      <c r="X47" s="70"/>
      <c r="Y47" s="70"/>
      <c r="Z47" s="70"/>
      <c r="AA47" s="70"/>
      <c r="AB47" s="48"/>
      <c r="AC47" s="80"/>
      <c r="AD47" s="76"/>
      <c r="AE47" s="80"/>
      <c r="AF47" s="63"/>
    </row>
    <row r="48" spans="1:32" ht="10.5" customHeight="1">
      <c r="A48" s="103">
        <v>20</v>
      </c>
      <c r="B48" s="52" t="s">
        <v>55</v>
      </c>
      <c r="C48" s="38">
        <v>90</v>
      </c>
      <c r="D48" s="38">
        <v>32.75</v>
      </c>
      <c r="E48" s="38">
        <f>C48-D48</f>
        <v>57.25</v>
      </c>
      <c r="F48" s="47">
        <f>E48/$AG$11*100</f>
        <v>57.618760064412236</v>
      </c>
      <c r="G48" s="79">
        <f>(RANK(F48,$F$16:$F$82))</f>
        <v>15</v>
      </c>
      <c r="H48" s="38">
        <v>2</v>
      </c>
      <c r="I48" s="38">
        <v>3</v>
      </c>
      <c r="J48" s="38">
        <v>5</v>
      </c>
      <c r="K48" s="38">
        <v>3</v>
      </c>
      <c r="L48" s="38"/>
      <c r="M48" s="38">
        <v>2</v>
      </c>
      <c r="N48" s="38"/>
      <c r="O48" s="38"/>
      <c r="P48" s="38"/>
      <c r="Q48" s="38"/>
      <c r="R48" s="38"/>
      <c r="S48" s="38">
        <f>(10*H48)+(9*I48)+(8*J48)+(7*K48)+(6*L48)+(5*M48)+(4*N48)+(3*O48)+(2*P48)+(1*Q48)</f>
        <v>118</v>
      </c>
      <c r="T48" s="71">
        <f>S48/$AH$11*100</f>
        <v>83.09859154929578</v>
      </c>
      <c r="U48" s="79">
        <f>(RANK(T48,$T$16:$T$82))</f>
        <v>24</v>
      </c>
      <c r="V48" s="73">
        <v>6</v>
      </c>
      <c r="W48" s="38">
        <v>13</v>
      </c>
      <c r="X48" s="38">
        <v>1</v>
      </c>
      <c r="Y48" s="38"/>
      <c r="Z48" s="38"/>
      <c r="AA48" s="105">
        <v>207</v>
      </c>
      <c r="AB48" s="47">
        <f>AA48/$AI$11*100</f>
        <v>85.18518518518519</v>
      </c>
      <c r="AC48" s="79">
        <f>(RANK(AB48,$AB$16:$AB$82))</f>
        <v>26</v>
      </c>
      <c r="AD48" s="77">
        <f>F48+T48+AB48</f>
        <v>225.9025367988932</v>
      </c>
      <c r="AE48" s="79">
        <f>G48+U48+AC48</f>
        <v>65</v>
      </c>
      <c r="AF48" s="62">
        <f>(RANK(AD48,$AD$16:$AD$82,0))</f>
        <v>17</v>
      </c>
    </row>
    <row r="49" spans="1:32" ht="10.5" customHeight="1" thickBot="1">
      <c r="A49" s="104"/>
      <c r="B49" s="53"/>
      <c r="C49" s="39"/>
      <c r="D49" s="39"/>
      <c r="E49" s="39"/>
      <c r="F49" s="48"/>
      <c r="G49" s="80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72"/>
      <c r="U49" s="80"/>
      <c r="V49" s="74"/>
      <c r="W49" s="39"/>
      <c r="X49" s="39"/>
      <c r="Y49" s="39"/>
      <c r="Z49" s="39"/>
      <c r="AA49" s="106"/>
      <c r="AB49" s="48"/>
      <c r="AC49" s="80"/>
      <c r="AD49" s="78"/>
      <c r="AE49" s="80"/>
      <c r="AF49" s="63"/>
    </row>
    <row r="50" spans="1:32" ht="10.5" customHeight="1">
      <c r="A50" s="103">
        <v>18</v>
      </c>
      <c r="B50" s="52" t="s">
        <v>60</v>
      </c>
      <c r="C50" s="38">
        <v>70</v>
      </c>
      <c r="D50" s="38">
        <v>24.7</v>
      </c>
      <c r="E50" s="38">
        <f>C50-D50</f>
        <v>45.3</v>
      </c>
      <c r="F50" s="47">
        <f>E50/$AG$11*100</f>
        <v>45.591787439613526</v>
      </c>
      <c r="G50" s="79">
        <f>(RANK(F50,$F$16:$F$82))</f>
        <v>25</v>
      </c>
      <c r="H50" s="38">
        <v>3</v>
      </c>
      <c r="I50" s="38">
        <v>4</v>
      </c>
      <c r="J50" s="38">
        <v>4</v>
      </c>
      <c r="K50" s="38">
        <v>3</v>
      </c>
      <c r="L50" s="38"/>
      <c r="M50" s="38"/>
      <c r="N50" s="38">
        <v>1</v>
      </c>
      <c r="O50" s="38"/>
      <c r="P50" s="38"/>
      <c r="Q50" s="38"/>
      <c r="R50" s="38"/>
      <c r="S50" s="38">
        <f>(10*H50)+(9*I50)+(8*J50)+(7*K50)+(6*L50)+(5*M50)+(4*N50)+(3*O50)+(2*P50)+(1*Q50)</f>
        <v>123</v>
      </c>
      <c r="T50" s="71">
        <f>S50/$AH$11*100</f>
        <v>86.61971830985915</v>
      </c>
      <c r="U50" s="79">
        <f>(RANK(T50,$T$16:$T$82))</f>
        <v>16</v>
      </c>
      <c r="V50" s="73">
        <v>9</v>
      </c>
      <c r="W50" s="38">
        <v>7</v>
      </c>
      <c r="X50" s="38">
        <v>4</v>
      </c>
      <c r="Y50" s="38"/>
      <c r="Z50" s="38"/>
      <c r="AA50" s="38">
        <f>13*V50+10*W50+9*X50+8*Y50+0*Z50</f>
        <v>223</v>
      </c>
      <c r="AB50" s="47">
        <f>AA50/$AI$11*100</f>
        <v>91.76954732510289</v>
      </c>
      <c r="AC50" s="79">
        <f>(RANK(AB50,$AB$16:$AB$82))</f>
        <v>11</v>
      </c>
      <c r="AD50" s="77">
        <f>F50+T50+AB50</f>
        <v>223.98105307457558</v>
      </c>
      <c r="AE50" s="79">
        <f>G50+U50+AC50</f>
        <v>52</v>
      </c>
      <c r="AF50" s="62">
        <f>(RANK(AD50,$AD$16:$AD$82,0))</f>
        <v>18</v>
      </c>
    </row>
    <row r="51" spans="1:32" ht="10.5" customHeight="1" thickBot="1">
      <c r="A51" s="104"/>
      <c r="B51" s="53"/>
      <c r="C51" s="39"/>
      <c r="D51" s="39"/>
      <c r="E51" s="39"/>
      <c r="F51" s="48"/>
      <c r="G51" s="80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72"/>
      <c r="U51" s="80"/>
      <c r="V51" s="74"/>
      <c r="W51" s="39"/>
      <c r="X51" s="39"/>
      <c r="Y51" s="39"/>
      <c r="Z51" s="39"/>
      <c r="AA51" s="39"/>
      <c r="AB51" s="48"/>
      <c r="AC51" s="80"/>
      <c r="AD51" s="78"/>
      <c r="AE51" s="80"/>
      <c r="AF51" s="63"/>
    </row>
    <row r="52" spans="1:32" ht="10.5" customHeight="1">
      <c r="A52" s="103">
        <v>7</v>
      </c>
      <c r="B52" s="52" t="s">
        <v>47</v>
      </c>
      <c r="C52" s="38">
        <v>70</v>
      </c>
      <c r="D52" s="38">
        <v>34.97</v>
      </c>
      <c r="E52" s="38">
        <f>C52-D52</f>
        <v>35.03</v>
      </c>
      <c r="F52" s="47">
        <f>E52/$AG$11*100</f>
        <v>35.25563607085346</v>
      </c>
      <c r="G52" s="79">
        <f>(RANK(F52,$F$16:$F$82))</f>
        <v>32</v>
      </c>
      <c r="H52" s="38">
        <v>4</v>
      </c>
      <c r="I52" s="38">
        <v>4</v>
      </c>
      <c r="J52" s="38">
        <v>3</v>
      </c>
      <c r="K52" s="38">
        <v>1</v>
      </c>
      <c r="L52" s="38">
        <v>1</v>
      </c>
      <c r="M52" s="38">
        <v>2</v>
      </c>
      <c r="N52" s="38"/>
      <c r="O52" s="38"/>
      <c r="P52" s="38"/>
      <c r="Q52" s="38"/>
      <c r="R52" s="38"/>
      <c r="S52" s="38">
        <f>(10*H52)+(9*I52)+(8*J52)+(7*K52)+(6*L52)+(5*M52)+(4*N52)+(3*O52)+(2*P52)+(1*Q52)</f>
        <v>123</v>
      </c>
      <c r="T52" s="71">
        <f>S52/$AH$11*100</f>
        <v>86.61971830985915</v>
      </c>
      <c r="U52" s="79">
        <f>(RANK(T52,$T$16:$T$82))</f>
        <v>16</v>
      </c>
      <c r="V52" s="73">
        <v>15</v>
      </c>
      <c r="W52" s="38">
        <v>3</v>
      </c>
      <c r="X52" s="38">
        <v>2</v>
      </c>
      <c r="Y52" s="38"/>
      <c r="Z52" s="38"/>
      <c r="AA52" s="54">
        <f>13*V52+10*W52+9*X52+8*Y52+0*Z52</f>
        <v>243</v>
      </c>
      <c r="AB52" s="40">
        <f>AA52/$AI$11*100</f>
        <v>100</v>
      </c>
      <c r="AC52" s="56">
        <f>(RANK(AB52,$AB$16:$AB$82))</f>
        <v>1</v>
      </c>
      <c r="AD52" s="77">
        <f>F52+T52+AB52</f>
        <v>221.87535438071262</v>
      </c>
      <c r="AE52" s="79">
        <f>G52+U52+AC52</f>
        <v>49</v>
      </c>
      <c r="AF52" s="62">
        <f>(RANK(AD52,$AD$16:$AD$82,0))</f>
        <v>19</v>
      </c>
    </row>
    <row r="53" spans="1:32" ht="10.5" customHeight="1" thickBot="1">
      <c r="A53" s="104"/>
      <c r="B53" s="53"/>
      <c r="C53" s="39"/>
      <c r="D53" s="39"/>
      <c r="E53" s="39"/>
      <c r="F53" s="48"/>
      <c r="G53" s="80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72"/>
      <c r="U53" s="80"/>
      <c r="V53" s="74"/>
      <c r="W53" s="39"/>
      <c r="X53" s="39"/>
      <c r="Y53" s="39"/>
      <c r="Z53" s="39"/>
      <c r="AA53" s="55"/>
      <c r="AB53" s="41"/>
      <c r="AC53" s="57"/>
      <c r="AD53" s="78"/>
      <c r="AE53" s="80"/>
      <c r="AF53" s="63"/>
    </row>
    <row r="54" spans="1:32" ht="10.5" customHeight="1">
      <c r="A54" s="103">
        <v>11</v>
      </c>
      <c r="B54" s="52" t="s">
        <v>52</v>
      </c>
      <c r="C54" s="38">
        <v>80</v>
      </c>
      <c r="D54" s="38">
        <v>38.04</v>
      </c>
      <c r="E54" s="38">
        <f>C54-D54</f>
        <v>41.96</v>
      </c>
      <c r="F54" s="47">
        <f>E54/$AG$11*100</f>
        <v>42.230273752012884</v>
      </c>
      <c r="G54" s="79">
        <f>(RANK(F54,$F$16:$F$82))</f>
        <v>27</v>
      </c>
      <c r="H54" s="38">
        <v>2</v>
      </c>
      <c r="I54" s="38">
        <v>5</v>
      </c>
      <c r="J54" s="38">
        <v>5</v>
      </c>
      <c r="K54" s="38">
        <v>3</v>
      </c>
      <c r="L54" s="38"/>
      <c r="M54" s="38"/>
      <c r="N54" s="38"/>
      <c r="O54" s="38"/>
      <c r="P54" s="38"/>
      <c r="Q54" s="38"/>
      <c r="R54" s="38"/>
      <c r="S54" s="38">
        <f>(10*H54)+(9*I54)+(8*J54)+(7*K54)+(6*L54)+(5*M54)+(4*N54)+(3*O54)+(2*P54)+(1*Q54)</f>
        <v>126</v>
      </c>
      <c r="T54" s="71">
        <f>S54/$AH$11*100</f>
        <v>88.73239436619718</v>
      </c>
      <c r="U54" s="79">
        <f>(RANK(T54,$T$16:$T$82))</f>
        <v>15</v>
      </c>
      <c r="V54" s="73">
        <v>7</v>
      </c>
      <c r="W54" s="38">
        <v>8</v>
      </c>
      <c r="X54" s="38">
        <v>5</v>
      </c>
      <c r="Y54" s="38"/>
      <c r="Z54" s="38"/>
      <c r="AA54" s="38">
        <f>13*V54+10*W54+9*X54+8*Y54+0*Z54</f>
        <v>216</v>
      </c>
      <c r="AB54" s="47">
        <f>AA54/$AI$11*100</f>
        <v>88.88888888888889</v>
      </c>
      <c r="AC54" s="79">
        <f>(RANK(AB54,$AB$16:$AB$82))</f>
        <v>17</v>
      </c>
      <c r="AD54" s="77">
        <f>F54+T54+AB54</f>
        <v>219.85155700709896</v>
      </c>
      <c r="AE54" s="79">
        <f>G54+U54+AC54</f>
        <v>59</v>
      </c>
      <c r="AF54" s="62">
        <f>(RANK(AD54,$AD$16:$AD$82,0))</f>
        <v>20</v>
      </c>
    </row>
    <row r="55" spans="1:32" ht="10.5" customHeight="1" thickBot="1">
      <c r="A55" s="104"/>
      <c r="B55" s="53"/>
      <c r="C55" s="39"/>
      <c r="D55" s="39"/>
      <c r="E55" s="39"/>
      <c r="F55" s="48"/>
      <c r="G55" s="80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72"/>
      <c r="U55" s="80"/>
      <c r="V55" s="74"/>
      <c r="W55" s="39"/>
      <c r="X55" s="39"/>
      <c r="Y55" s="39"/>
      <c r="Z55" s="39"/>
      <c r="AA55" s="39"/>
      <c r="AB55" s="48"/>
      <c r="AC55" s="80"/>
      <c r="AD55" s="78"/>
      <c r="AE55" s="80"/>
      <c r="AF55" s="63"/>
    </row>
    <row r="56" spans="1:32" ht="10.5" customHeight="1">
      <c r="A56" s="103">
        <v>5</v>
      </c>
      <c r="B56" s="52" t="s">
        <v>48</v>
      </c>
      <c r="C56" s="38">
        <v>100</v>
      </c>
      <c r="D56" s="38">
        <v>60.24</v>
      </c>
      <c r="E56" s="38">
        <f>C56-D56</f>
        <v>39.76</v>
      </c>
      <c r="F56" s="47">
        <f>E56/$AG$11*100</f>
        <v>40.01610305958132</v>
      </c>
      <c r="G56" s="79">
        <f>(RANK(F56,$F$16:$F$82))</f>
        <v>29</v>
      </c>
      <c r="H56" s="38">
        <v>5</v>
      </c>
      <c r="I56" s="38">
        <v>4</v>
      </c>
      <c r="J56" s="38">
        <v>5</v>
      </c>
      <c r="K56" s="38"/>
      <c r="L56" s="38">
        <v>1</v>
      </c>
      <c r="M56" s="38"/>
      <c r="N56" s="38"/>
      <c r="O56" s="38"/>
      <c r="P56" s="38"/>
      <c r="Q56" s="38"/>
      <c r="R56" s="38"/>
      <c r="S56" s="38">
        <f>(10*H56)+(9*I56)+(8*J56)+(7*K56)+(6*L56)+(5*M56)+(4*N56)+(3*O56)+(2*P56)+(1*Q56)</f>
        <v>132</v>
      </c>
      <c r="T56" s="71">
        <f>S56/$AH$11*100</f>
        <v>92.95774647887323</v>
      </c>
      <c r="U56" s="79">
        <f>(RANK(T56,$T$16:$T$82))</f>
        <v>5</v>
      </c>
      <c r="V56" s="73">
        <v>5</v>
      </c>
      <c r="W56" s="38">
        <v>5</v>
      </c>
      <c r="X56" s="38">
        <v>10</v>
      </c>
      <c r="Y56" s="38"/>
      <c r="Z56" s="38"/>
      <c r="AA56" s="38">
        <f>13*V56+10*W56+9*X56+8*Y56+0*Z56</f>
        <v>205</v>
      </c>
      <c r="AB56" s="47">
        <f>AA56/$AI$11*100</f>
        <v>84.36213991769547</v>
      </c>
      <c r="AC56" s="79">
        <f>(RANK(AB56,$AB$16:$AB$82))</f>
        <v>28</v>
      </c>
      <c r="AD56" s="77">
        <f>F56+T56+AB56</f>
        <v>217.33598945615</v>
      </c>
      <c r="AE56" s="79">
        <f>G56+U56+AC56</f>
        <v>62</v>
      </c>
      <c r="AF56" s="62">
        <f>(RANK(AD56,$AD$16:$AD$82,0))</f>
        <v>21</v>
      </c>
    </row>
    <row r="57" spans="1:32" ht="10.5" customHeight="1" thickBot="1">
      <c r="A57" s="104"/>
      <c r="B57" s="53"/>
      <c r="C57" s="39"/>
      <c r="D57" s="39"/>
      <c r="E57" s="39"/>
      <c r="F57" s="48"/>
      <c r="G57" s="80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72"/>
      <c r="U57" s="80"/>
      <c r="V57" s="74"/>
      <c r="W57" s="39"/>
      <c r="X57" s="39"/>
      <c r="Y57" s="39"/>
      <c r="Z57" s="39"/>
      <c r="AA57" s="39"/>
      <c r="AB57" s="48"/>
      <c r="AC57" s="80"/>
      <c r="AD57" s="78"/>
      <c r="AE57" s="80"/>
      <c r="AF57" s="63"/>
    </row>
    <row r="58" spans="1:32" ht="10.5" customHeight="1">
      <c r="A58" s="103">
        <v>30</v>
      </c>
      <c r="B58" s="52" t="s">
        <v>68</v>
      </c>
      <c r="C58" s="38">
        <v>100</v>
      </c>
      <c r="D58" s="38">
        <v>34.55</v>
      </c>
      <c r="E58" s="38">
        <f>C58-D58</f>
        <v>65.45</v>
      </c>
      <c r="F58" s="47">
        <f>E58/$AG$11*100</f>
        <v>65.87157809983897</v>
      </c>
      <c r="G58" s="79">
        <f>(RANK(F58,$F$16:$F$82))</f>
        <v>10</v>
      </c>
      <c r="H58" s="38">
        <v>2</v>
      </c>
      <c r="I58" s="38">
        <v>2</v>
      </c>
      <c r="J58" s="38">
        <v>3</v>
      </c>
      <c r="K58" s="38">
        <v>1</v>
      </c>
      <c r="L58" s="38">
        <v>4</v>
      </c>
      <c r="M58" s="38"/>
      <c r="N58" s="38">
        <v>1</v>
      </c>
      <c r="O58" s="38">
        <v>1</v>
      </c>
      <c r="P58" s="38">
        <v>1</v>
      </c>
      <c r="Q58" s="38"/>
      <c r="R58" s="38"/>
      <c r="S58" s="38">
        <f>(10*H58)+(9*I58)+(8*J58)+(7*K58)+(6*L58)+(5*M58)+(4*N58)+(3*O58)+(2*P58)+(1*Q58)</f>
        <v>102</v>
      </c>
      <c r="T58" s="71">
        <f>S58/$AH$11*100</f>
        <v>71.83098591549296</v>
      </c>
      <c r="U58" s="79">
        <f>(RANK(T58,$T$16:$T$82))</f>
        <v>30</v>
      </c>
      <c r="V58" s="73">
        <v>1</v>
      </c>
      <c r="W58" s="38">
        <v>9</v>
      </c>
      <c r="X58" s="38">
        <v>10</v>
      </c>
      <c r="Y58" s="38"/>
      <c r="Z58" s="38"/>
      <c r="AA58" s="38">
        <f>13*V58+10*W58+9*X58+8*Y58+0*Z58</f>
        <v>193</v>
      </c>
      <c r="AB58" s="47">
        <f>AA58/$AI$11*100</f>
        <v>79.42386831275721</v>
      </c>
      <c r="AC58" s="79">
        <f>(RANK(AB58,$AB$16:$AB$82))</f>
        <v>32</v>
      </c>
      <c r="AD58" s="77">
        <f>F58+T58+AB58</f>
        <v>217.12643232808912</v>
      </c>
      <c r="AE58" s="79">
        <f>G58+U58+AC58</f>
        <v>72</v>
      </c>
      <c r="AF58" s="62">
        <f>(RANK(AD58,$AD$16:$AD$82,0))</f>
        <v>22</v>
      </c>
    </row>
    <row r="59" spans="1:32" ht="10.5" customHeight="1" thickBot="1">
      <c r="A59" s="104"/>
      <c r="B59" s="53"/>
      <c r="C59" s="39"/>
      <c r="D59" s="39"/>
      <c r="E59" s="39"/>
      <c r="F59" s="48"/>
      <c r="G59" s="8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72"/>
      <c r="U59" s="80"/>
      <c r="V59" s="74"/>
      <c r="W59" s="39"/>
      <c r="X59" s="39"/>
      <c r="Y59" s="39"/>
      <c r="Z59" s="39"/>
      <c r="AA59" s="39"/>
      <c r="AB59" s="48"/>
      <c r="AC59" s="80"/>
      <c r="AD59" s="78"/>
      <c r="AE59" s="80"/>
      <c r="AF59" s="63"/>
    </row>
    <row r="60" spans="1:32" ht="10.5" customHeight="1">
      <c r="A60" s="103">
        <v>21</v>
      </c>
      <c r="B60" s="52" t="s">
        <v>36</v>
      </c>
      <c r="C60" s="38">
        <v>80</v>
      </c>
      <c r="D60" s="38">
        <v>32.35</v>
      </c>
      <c r="E60" s="38">
        <f>C60-D60</f>
        <v>47.65</v>
      </c>
      <c r="F60" s="47">
        <f>E60/$AG$11*100</f>
        <v>47.956924315619965</v>
      </c>
      <c r="G60" s="79">
        <f>(RANK(F60,$F$16:$F$82))</f>
        <v>22</v>
      </c>
      <c r="H60" s="38">
        <v>1</v>
      </c>
      <c r="I60" s="38">
        <v>3</v>
      </c>
      <c r="J60" s="38">
        <v>4</v>
      </c>
      <c r="K60" s="38">
        <v>4</v>
      </c>
      <c r="L60" s="38">
        <v>2</v>
      </c>
      <c r="M60" s="38"/>
      <c r="N60" s="38"/>
      <c r="O60" s="38">
        <v>1</v>
      </c>
      <c r="P60" s="38"/>
      <c r="Q60" s="38"/>
      <c r="R60" s="38"/>
      <c r="S60" s="38">
        <f>(10*H60)+(9*I60)+(8*J60)+(7*K60)+(6*L60)+(5*M60)+(4*N60)+(3*O60)+(2*P60)+(1*Q60)</f>
        <v>112</v>
      </c>
      <c r="T60" s="71">
        <f>S60/$AH$11*100</f>
        <v>78.87323943661971</v>
      </c>
      <c r="U60" s="79">
        <f>(RANK(T60,$T$16:$T$82))</f>
        <v>26</v>
      </c>
      <c r="V60" s="73">
        <v>7</v>
      </c>
      <c r="W60" s="38">
        <v>7</v>
      </c>
      <c r="X60" s="38">
        <v>6</v>
      </c>
      <c r="Y60" s="38"/>
      <c r="Z60" s="38"/>
      <c r="AA60" s="38">
        <f>13*V60+10*W60+9*X60+8*Y60+0*Z60</f>
        <v>215</v>
      </c>
      <c r="AB60" s="47">
        <f>AA60/$AI$11*100</f>
        <v>88.47736625514403</v>
      </c>
      <c r="AC60" s="79">
        <f>(RANK(AB60,$AB$16:$AB$82))</f>
        <v>18</v>
      </c>
      <c r="AD60" s="77">
        <f>F60+T60+AB60</f>
        <v>215.30753000738372</v>
      </c>
      <c r="AE60" s="79">
        <f>G60+U60+AC60</f>
        <v>66</v>
      </c>
      <c r="AF60" s="62">
        <f>(RANK(AD60,$AD$16:$AD$82,0))</f>
        <v>23</v>
      </c>
    </row>
    <row r="61" spans="1:32" ht="10.5" customHeight="1" thickBot="1">
      <c r="A61" s="104"/>
      <c r="B61" s="53"/>
      <c r="C61" s="39"/>
      <c r="D61" s="39"/>
      <c r="E61" s="39"/>
      <c r="F61" s="48"/>
      <c r="G61" s="80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72"/>
      <c r="U61" s="80"/>
      <c r="V61" s="74"/>
      <c r="W61" s="39"/>
      <c r="X61" s="39"/>
      <c r="Y61" s="39"/>
      <c r="Z61" s="39"/>
      <c r="AA61" s="39"/>
      <c r="AB61" s="48"/>
      <c r="AC61" s="80"/>
      <c r="AD61" s="78"/>
      <c r="AE61" s="80"/>
      <c r="AF61" s="63"/>
    </row>
    <row r="62" spans="1:32" ht="10.5" customHeight="1">
      <c r="A62" s="103">
        <v>34</v>
      </c>
      <c r="B62" s="52" t="s">
        <v>64</v>
      </c>
      <c r="C62" s="38">
        <v>80</v>
      </c>
      <c r="D62" s="38">
        <v>33.88</v>
      </c>
      <c r="E62" s="38">
        <f>C62-D62</f>
        <v>46.12</v>
      </c>
      <c r="F62" s="47">
        <f>E62/$AG$11*100</f>
        <v>46.41706924315619</v>
      </c>
      <c r="G62" s="79">
        <f>(RANK(F62,$F$16:$F$82))</f>
        <v>24</v>
      </c>
      <c r="H62" s="38">
        <v>1</v>
      </c>
      <c r="I62" s="38">
        <v>2</v>
      </c>
      <c r="J62" s="38">
        <v>5</v>
      </c>
      <c r="K62" s="38">
        <v>5</v>
      </c>
      <c r="L62" s="38">
        <v>1</v>
      </c>
      <c r="M62" s="38">
        <v>1</v>
      </c>
      <c r="N62" s="38"/>
      <c r="O62" s="38"/>
      <c r="P62" s="38"/>
      <c r="Q62" s="38"/>
      <c r="R62" s="38"/>
      <c r="S62" s="38">
        <f>(10*H62)+(9*I62)+(8*J62)+(7*K62)+(6*L62)+(5*M62)+(4*N62)+(3*O62)+(2*P62)+(1*Q62)</f>
        <v>114</v>
      </c>
      <c r="T62" s="71">
        <f>S62/$AH$11*100</f>
        <v>80.28169014084507</v>
      </c>
      <c r="U62" s="79">
        <f>(RANK(T62,$T$16:$T$82))</f>
        <v>25</v>
      </c>
      <c r="V62" s="73">
        <v>4</v>
      </c>
      <c r="W62" s="38">
        <v>16</v>
      </c>
      <c r="X62" s="38"/>
      <c r="Y62" s="38"/>
      <c r="Z62" s="38"/>
      <c r="AA62" s="38">
        <f>13*V62+10*W62+9*X62+8*Y62+0*Z62</f>
        <v>212</v>
      </c>
      <c r="AB62" s="47">
        <f>AA62/$AI$11*100</f>
        <v>87.24279835390946</v>
      </c>
      <c r="AC62" s="79">
        <f>(RANK(AB62,$AB$16:$AB$82))</f>
        <v>23</v>
      </c>
      <c r="AD62" s="77">
        <f>F62+T62+AB62</f>
        <v>213.94155773791073</v>
      </c>
      <c r="AE62" s="79">
        <f>G62+U62+AC62</f>
        <v>72</v>
      </c>
      <c r="AF62" s="62">
        <f>(RANK(AD62,$AD$16:$AD$82,0))</f>
        <v>24</v>
      </c>
    </row>
    <row r="63" spans="1:32" ht="10.5" customHeight="1" thickBot="1">
      <c r="A63" s="104"/>
      <c r="B63" s="53"/>
      <c r="C63" s="39"/>
      <c r="D63" s="39"/>
      <c r="E63" s="39"/>
      <c r="F63" s="48"/>
      <c r="G63" s="80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72"/>
      <c r="U63" s="80"/>
      <c r="V63" s="74"/>
      <c r="W63" s="39"/>
      <c r="X63" s="39"/>
      <c r="Y63" s="39"/>
      <c r="Z63" s="39"/>
      <c r="AA63" s="39"/>
      <c r="AB63" s="48"/>
      <c r="AC63" s="80"/>
      <c r="AD63" s="78"/>
      <c r="AE63" s="80"/>
      <c r="AF63" s="63"/>
    </row>
    <row r="64" spans="1:32" ht="10.5" customHeight="1">
      <c r="A64" s="103">
        <v>19</v>
      </c>
      <c r="B64" s="52" t="s">
        <v>61</v>
      </c>
      <c r="C64" s="38">
        <v>90</v>
      </c>
      <c r="D64" s="38">
        <v>36.79</v>
      </c>
      <c r="E64" s="38">
        <f>C64-D64</f>
        <v>53.21</v>
      </c>
      <c r="F64" s="47">
        <f>E64/$AG$11*100</f>
        <v>53.55273752012882</v>
      </c>
      <c r="G64" s="79">
        <f>(RANK(F64,$F$16:$F$82))</f>
        <v>17</v>
      </c>
      <c r="H64" s="38">
        <v>3</v>
      </c>
      <c r="I64" s="38">
        <v>7</v>
      </c>
      <c r="J64" s="38">
        <v>4</v>
      </c>
      <c r="K64" s="38"/>
      <c r="L64" s="38">
        <v>1</v>
      </c>
      <c r="M64" s="38"/>
      <c r="N64" s="38"/>
      <c r="O64" s="38"/>
      <c r="P64" s="38"/>
      <c r="Q64" s="38"/>
      <c r="R64" s="38"/>
      <c r="S64" s="38">
        <f>(10*H64)+(9*I64)+(8*J64)+(7*K64)+(6*L64)+(5*M64)+(4*N64)+(3*O64)+(2*P64)+(1*Q64)</f>
        <v>131</v>
      </c>
      <c r="T64" s="71">
        <f>S64/$AH$11*100</f>
        <v>92.25352112676056</v>
      </c>
      <c r="U64" s="79">
        <f>(RANK(T64,$T$16:$T$82))</f>
        <v>8</v>
      </c>
      <c r="V64" s="73">
        <v>9</v>
      </c>
      <c r="W64" s="38">
        <v>4</v>
      </c>
      <c r="X64" s="38"/>
      <c r="Y64" s="38">
        <v>1</v>
      </c>
      <c r="Z64" s="38"/>
      <c r="AA64" s="38">
        <f>13*V64+10*W64+9*X64+8*Y64+0*Z64</f>
        <v>165</v>
      </c>
      <c r="AB64" s="47">
        <f>AA64/$AI$11*100</f>
        <v>67.90123456790124</v>
      </c>
      <c r="AC64" s="79">
        <f>(RANK(AB64,$AB$16:$AB$82))</f>
        <v>34</v>
      </c>
      <c r="AD64" s="77">
        <f>F64+T64+AB64</f>
        <v>213.70749321479062</v>
      </c>
      <c r="AE64" s="79">
        <f>G64+U64+AC64</f>
        <v>59</v>
      </c>
      <c r="AF64" s="62">
        <f>(RANK(AD64,$AD$16:$AD$82,0))</f>
        <v>25</v>
      </c>
    </row>
    <row r="65" spans="1:32" ht="10.5" customHeight="1" thickBot="1">
      <c r="A65" s="104"/>
      <c r="B65" s="53"/>
      <c r="C65" s="39"/>
      <c r="D65" s="39"/>
      <c r="E65" s="39"/>
      <c r="F65" s="48"/>
      <c r="G65" s="80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72"/>
      <c r="U65" s="80"/>
      <c r="V65" s="74"/>
      <c r="W65" s="39"/>
      <c r="X65" s="39"/>
      <c r="Y65" s="39"/>
      <c r="Z65" s="39"/>
      <c r="AA65" s="39"/>
      <c r="AB65" s="48"/>
      <c r="AC65" s="80"/>
      <c r="AD65" s="78"/>
      <c r="AE65" s="80"/>
      <c r="AF65" s="63"/>
    </row>
    <row r="66" spans="1:32" ht="10.5" customHeight="1">
      <c r="A66" s="103">
        <v>6</v>
      </c>
      <c r="B66" s="52" t="s">
        <v>46</v>
      </c>
      <c r="C66" s="38">
        <v>80</v>
      </c>
      <c r="D66" s="38">
        <v>41.78</v>
      </c>
      <c r="E66" s="38">
        <f>C66-D66</f>
        <v>38.22</v>
      </c>
      <c r="F66" s="47">
        <f>E66/$AG$11*100</f>
        <v>38.466183574879224</v>
      </c>
      <c r="G66" s="79">
        <f>(RANK(F66,$F$16:$F$82))</f>
        <v>30</v>
      </c>
      <c r="H66" s="38">
        <v>4</v>
      </c>
      <c r="I66" s="38">
        <v>5</v>
      </c>
      <c r="J66" s="38">
        <v>4</v>
      </c>
      <c r="K66" s="38">
        <v>1</v>
      </c>
      <c r="L66" s="38"/>
      <c r="M66" s="38">
        <v>1</v>
      </c>
      <c r="N66" s="38"/>
      <c r="O66" s="38"/>
      <c r="P66" s="38"/>
      <c r="Q66" s="38"/>
      <c r="R66" s="38"/>
      <c r="S66" s="38">
        <f>(10*H66)+(9*I66)+(8*J66)+(7*K66)+(6*L66)+(5*M66)+(4*N66)+(3*O66)+(2*P66)+(1*Q66)</f>
        <v>129</v>
      </c>
      <c r="T66" s="71">
        <f>S66/$AH$11*100</f>
        <v>90.84507042253522</v>
      </c>
      <c r="U66" s="79">
        <f>(RANK(T66,$T$16:$T$82))</f>
        <v>12</v>
      </c>
      <c r="V66" s="73">
        <v>2</v>
      </c>
      <c r="W66" s="38">
        <v>16</v>
      </c>
      <c r="X66" s="38">
        <v>2</v>
      </c>
      <c r="Y66" s="38"/>
      <c r="Z66" s="38"/>
      <c r="AA66" s="38">
        <f>13*V66+10*W66+9*X66+8*Y66+0*Z66</f>
        <v>204</v>
      </c>
      <c r="AB66" s="47">
        <f>AA66/$AI$11*100</f>
        <v>83.9506172839506</v>
      </c>
      <c r="AC66" s="79">
        <f>(RANK(AB66,$AB$16:$AB$82))</f>
        <v>29</v>
      </c>
      <c r="AD66" s="77">
        <f>F66+T66+AB66</f>
        <v>213.26187128136505</v>
      </c>
      <c r="AE66" s="79">
        <f>G66+U66+AC66</f>
        <v>71</v>
      </c>
      <c r="AF66" s="62">
        <f>(RANK(AD66,$AD$16:$AD$82,0))</f>
        <v>26</v>
      </c>
    </row>
    <row r="67" spans="1:32" ht="10.5" customHeight="1" thickBot="1">
      <c r="A67" s="104"/>
      <c r="B67" s="53"/>
      <c r="C67" s="39"/>
      <c r="D67" s="39"/>
      <c r="E67" s="39"/>
      <c r="F67" s="48"/>
      <c r="G67" s="80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72"/>
      <c r="U67" s="80"/>
      <c r="V67" s="74"/>
      <c r="W67" s="39"/>
      <c r="X67" s="39"/>
      <c r="Y67" s="39"/>
      <c r="Z67" s="39"/>
      <c r="AA67" s="39"/>
      <c r="AB67" s="48"/>
      <c r="AC67" s="80"/>
      <c r="AD67" s="78"/>
      <c r="AE67" s="80"/>
      <c r="AF67" s="63"/>
    </row>
    <row r="68" spans="1:32" ht="10.5" customHeight="1">
      <c r="A68" s="103">
        <v>16</v>
      </c>
      <c r="B68" s="52" t="s">
        <v>59</v>
      </c>
      <c r="C68" s="38">
        <v>90</v>
      </c>
      <c r="D68" s="38">
        <v>40.85</v>
      </c>
      <c r="E68" s="38">
        <f>C68-D68</f>
        <v>49.15</v>
      </c>
      <c r="F68" s="47">
        <f>E68/$AG$11*100</f>
        <v>49.46658615136876</v>
      </c>
      <c r="G68" s="79">
        <f>(RANK(F68,$F$16:$F$82))</f>
        <v>20</v>
      </c>
      <c r="H68" s="38">
        <v>1</v>
      </c>
      <c r="I68" s="38">
        <v>4</v>
      </c>
      <c r="J68" s="38">
        <v>1</v>
      </c>
      <c r="K68" s="38">
        <v>2</v>
      </c>
      <c r="L68" s="38">
        <v>3</v>
      </c>
      <c r="M68" s="38">
        <v>1</v>
      </c>
      <c r="N68" s="38"/>
      <c r="O68" s="38">
        <v>2</v>
      </c>
      <c r="P68" s="38">
        <v>1</v>
      </c>
      <c r="Q68" s="38"/>
      <c r="R68" s="38"/>
      <c r="S68" s="38">
        <f>(10*H68)+(9*I68)+(8*J68)+(7*K68)+(6*L68)+(5*M68)+(4*N68)+(3*O68)+(2*P68)+(1*Q68)</f>
        <v>99</v>
      </c>
      <c r="T68" s="71">
        <f>S68/$AH$11*100</f>
        <v>69.71830985915493</v>
      </c>
      <c r="U68" s="79">
        <f>(RANK(T68,$T$16:$T$82))</f>
        <v>32</v>
      </c>
      <c r="V68" s="73">
        <v>8</v>
      </c>
      <c r="W68" s="38">
        <v>9</v>
      </c>
      <c r="X68" s="38">
        <v>3</v>
      </c>
      <c r="Y68" s="38"/>
      <c r="Z68" s="38"/>
      <c r="AA68" s="38">
        <f>13*V68+10*W68+9*X68+8*Y68+0*Z68</f>
        <v>221</v>
      </c>
      <c r="AB68" s="47">
        <f>AA68/$AI$11*100</f>
        <v>90.94650205761316</v>
      </c>
      <c r="AC68" s="79">
        <f>(RANK(AB68,$AB$16:$AB$82))</f>
        <v>13</v>
      </c>
      <c r="AD68" s="77">
        <f>F68+T68+AB68</f>
        <v>210.13139806813683</v>
      </c>
      <c r="AE68" s="79">
        <f>G68+U68+AC68</f>
        <v>65</v>
      </c>
      <c r="AF68" s="62">
        <f>(RANK(AD68,$AD$16:$AD$82,0))</f>
        <v>27</v>
      </c>
    </row>
    <row r="69" spans="1:32" ht="10.5" customHeight="1" thickBot="1">
      <c r="A69" s="104"/>
      <c r="B69" s="53"/>
      <c r="C69" s="39"/>
      <c r="D69" s="39"/>
      <c r="E69" s="39"/>
      <c r="F69" s="48"/>
      <c r="G69" s="80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72"/>
      <c r="U69" s="80"/>
      <c r="V69" s="74"/>
      <c r="W69" s="39"/>
      <c r="X69" s="39"/>
      <c r="Y69" s="39"/>
      <c r="Z69" s="39"/>
      <c r="AA69" s="39"/>
      <c r="AB69" s="48"/>
      <c r="AC69" s="80"/>
      <c r="AD69" s="78"/>
      <c r="AE69" s="80"/>
      <c r="AF69" s="63"/>
    </row>
    <row r="70" spans="1:32" ht="10.5" customHeight="1">
      <c r="A70" s="103">
        <v>27</v>
      </c>
      <c r="B70" s="52" t="s">
        <v>53</v>
      </c>
      <c r="C70" s="38">
        <v>80</v>
      </c>
      <c r="D70" s="38">
        <v>30.48</v>
      </c>
      <c r="E70" s="38">
        <f>C70-D70</f>
        <v>49.519999999999996</v>
      </c>
      <c r="F70" s="47">
        <f>E70/$AG$11*100</f>
        <v>49.83896940418679</v>
      </c>
      <c r="G70" s="79">
        <f>(RANK(F70,$F$16:$F$82))</f>
        <v>19</v>
      </c>
      <c r="H70" s="38">
        <v>1</v>
      </c>
      <c r="I70" s="38">
        <v>2</v>
      </c>
      <c r="J70" s="38">
        <v>2</v>
      </c>
      <c r="K70" s="38">
        <v>5</v>
      </c>
      <c r="L70" s="38">
        <v>1</v>
      </c>
      <c r="M70" s="38">
        <v>3</v>
      </c>
      <c r="N70" s="38">
        <v>1</v>
      </c>
      <c r="O70" s="38"/>
      <c r="P70" s="38"/>
      <c r="Q70" s="38"/>
      <c r="R70" s="38"/>
      <c r="S70" s="38">
        <f>(10*H70)+(9*I70)+(8*J70)+(7*K70)+(6*L70)+(5*M70)+(4*N70)+(3*O70)+(2*P70)+(1*Q70)</f>
        <v>104</v>
      </c>
      <c r="T70" s="71">
        <f>S70/$AH$11*100</f>
        <v>73.23943661971832</v>
      </c>
      <c r="U70" s="79">
        <f>(RANK(T70,$T$16:$T$82))</f>
        <v>29</v>
      </c>
      <c r="V70" s="73">
        <v>6</v>
      </c>
      <c r="W70" s="38">
        <v>4</v>
      </c>
      <c r="X70" s="38">
        <v>9</v>
      </c>
      <c r="Y70" s="38">
        <v>1</v>
      </c>
      <c r="Z70" s="38"/>
      <c r="AA70" s="38">
        <f>13*V70+10*W70+9*X70+8*Y70+0*Z70</f>
        <v>207</v>
      </c>
      <c r="AB70" s="47">
        <f>AA70/$AI$11*100</f>
        <v>85.18518518518519</v>
      </c>
      <c r="AC70" s="79">
        <f>(RANK(AB70,$AB$16:$AB$82))</f>
        <v>26</v>
      </c>
      <c r="AD70" s="77">
        <f>F70+T70+AB70</f>
        <v>208.2635912090903</v>
      </c>
      <c r="AE70" s="79">
        <f>G70+U70+AC70</f>
        <v>74</v>
      </c>
      <c r="AF70" s="62">
        <f>(RANK(AD70,$AD$16:$AD$82,0))</f>
        <v>28</v>
      </c>
    </row>
    <row r="71" spans="1:32" ht="10.5" customHeight="1" thickBot="1">
      <c r="A71" s="104"/>
      <c r="B71" s="53"/>
      <c r="C71" s="39"/>
      <c r="D71" s="39"/>
      <c r="E71" s="39"/>
      <c r="F71" s="48"/>
      <c r="G71" s="80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72"/>
      <c r="U71" s="80"/>
      <c r="V71" s="74"/>
      <c r="W71" s="39"/>
      <c r="X71" s="39"/>
      <c r="Y71" s="39"/>
      <c r="Z71" s="39"/>
      <c r="AA71" s="39"/>
      <c r="AB71" s="48"/>
      <c r="AC71" s="80"/>
      <c r="AD71" s="78"/>
      <c r="AE71" s="80"/>
      <c r="AF71" s="63"/>
    </row>
    <row r="72" spans="1:32" ht="10.5" customHeight="1">
      <c r="A72" s="103">
        <v>12</v>
      </c>
      <c r="B72" s="52" t="s">
        <v>50</v>
      </c>
      <c r="C72" s="38">
        <v>70</v>
      </c>
      <c r="D72" s="38">
        <v>27.82</v>
      </c>
      <c r="E72" s="38">
        <f>C72-D72</f>
        <v>42.18</v>
      </c>
      <c r="F72" s="47">
        <f>E72/$AG$11*100</f>
        <v>42.45169082125604</v>
      </c>
      <c r="G72" s="79">
        <f>(RANK(F72,$F$16:$F$82))</f>
        <v>26</v>
      </c>
      <c r="H72" s="38">
        <v>2</v>
      </c>
      <c r="I72" s="38">
        <v>3</v>
      </c>
      <c r="J72" s="38">
        <v>4</v>
      </c>
      <c r="K72" s="38"/>
      <c r="L72" s="38">
        <v>2</v>
      </c>
      <c r="M72" s="38">
        <v>2</v>
      </c>
      <c r="N72" s="38">
        <v>2</v>
      </c>
      <c r="O72" s="38"/>
      <c r="P72" s="38"/>
      <c r="Q72" s="38"/>
      <c r="R72" s="38"/>
      <c r="S72" s="38">
        <f>(10*H72)+(9*I72)+(8*J72)+(7*K72)+(6*L72)+(5*M72)+(4*N72)+(3*O72)+(2*P72)+(1*Q72)</f>
        <v>109</v>
      </c>
      <c r="T72" s="71">
        <f>S72/$AH$11*100</f>
        <v>76.76056338028168</v>
      </c>
      <c r="U72" s="79">
        <f>(RANK(T72,$T$16:$T$82))</f>
        <v>27</v>
      </c>
      <c r="V72" s="73">
        <v>5</v>
      </c>
      <c r="W72" s="38">
        <v>10</v>
      </c>
      <c r="X72" s="38">
        <v>5</v>
      </c>
      <c r="Y72" s="38"/>
      <c r="Z72" s="38"/>
      <c r="AA72" s="38">
        <f>13*V72+10*W72+9*X72+8*Y72+0*Z72</f>
        <v>210</v>
      </c>
      <c r="AB72" s="47">
        <f>AA72/$AI$11*100</f>
        <v>86.41975308641975</v>
      </c>
      <c r="AC72" s="79">
        <f>(RANK(AB72,$AB$16:$AB$82))</f>
        <v>25</v>
      </c>
      <c r="AD72" s="77">
        <f>F72+T72+AB72</f>
        <v>205.63200728795746</v>
      </c>
      <c r="AE72" s="79">
        <f>G72+U72+AC72</f>
        <v>78</v>
      </c>
      <c r="AF72" s="62">
        <f>(RANK(AD72,$AD$16:$AD$82,0))</f>
        <v>29</v>
      </c>
    </row>
    <row r="73" spans="1:32" ht="10.5" customHeight="1" thickBot="1">
      <c r="A73" s="104"/>
      <c r="B73" s="53"/>
      <c r="C73" s="39"/>
      <c r="D73" s="39"/>
      <c r="E73" s="39"/>
      <c r="F73" s="48"/>
      <c r="G73" s="80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72"/>
      <c r="U73" s="80"/>
      <c r="V73" s="74"/>
      <c r="W73" s="39"/>
      <c r="X73" s="39"/>
      <c r="Y73" s="39"/>
      <c r="Z73" s="39"/>
      <c r="AA73" s="39"/>
      <c r="AB73" s="48"/>
      <c r="AC73" s="80"/>
      <c r="AD73" s="78"/>
      <c r="AE73" s="80"/>
      <c r="AF73" s="63"/>
    </row>
    <row r="74" spans="1:32" ht="10.5" customHeight="1">
      <c r="A74" s="103">
        <v>3</v>
      </c>
      <c r="B74" s="52" t="s">
        <v>69</v>
      </c>
      <c r="C74" s="38">
        <v>80</v>
      </c>
      <c r="D74" s="38">
        <v>30.05</v>
      </c>
      <c r="E74" s="38">
        <f>C74-D74</f>
        <v>49.95</v>
      </c>
      <c r="F74" s="47">
        <f>E74/$AG$11*100</f>
        <v>50.27173913043479</v>
      </c>
      <c r="G74" s="79">
        <f>(RANK(F74,$F$16:$F$82))</f>
        <v>18</v>
      </c>
      <c r="H74" s="38"/>
      <c r="I74" s="38">
        <v>3</v>
      </c>
      <c r="J74" s="38">
        <v>4</v>
      </c>
      <c r="K74" s="38">
        <v>3</v>
      </c>
      <c r="L74" s="38">
        <v>2</v>
      </c>
      <c r="M74" s="38">
        <v>1</v>
      </c>
      <c r="N74" s="38">
        <v>2</v>
      </c>
      <c r="O74" s="38"/>
      <c r="P74" s="38"/>
      <c r="Q74" s="38"/>
      <c r="R74" s="38"/>
      <c r="S74" s="38">
        <f>(10*H74)+(9*I74)+(8*J74)+(7*K74)+(6*L74)+(5*M74)+(4*N74)+(3*O74)+(2*P74)+(1*Q74)</f>
        <v>105</v>
      </c>
      <c r="T74" s="71">
        <f>S74/$AH$11*100</f>
        <v>73.94366197183099</v>
      </c>
      <c r="U74" s="79">
        <f>(RANK(T74,$T$16:$T$82))</f>
        <v>28</v>
      </c>
      <c r="V74" s="73"/>
      <c r="W74" s="38">
        <v>15</v>
      </c>
      <c r="X74" s="38">
        <v>5</v>
      </c>
      <c r="Y74" s="38"/>
      <c r="Z74" s="38"/>
      <c r="AA74" s="38">
        <f>13*V74+10*W74+9*X74+8*Y74+0*Z74</f>
        <v>195</v>
      </c>
      <c r="AB74" s="47">
        <f>AA74/$AI$11*100</f>
        <v>80.24691358024691</v>
      </c>
      <c r="AC74" s="79">
        <f>(RANK(AB74,$AB$16:$AB$82))</f>
        <v>30</v>
      </c>
      <c r="AD74" s="77">
        <f>F74+T74+AB74</f>
        <v>204.4623146825127</v>
      </c>
      <c r="AE74" s="79">
        <f>G74+U74+AC74</f>
        <v>76</v>
      </c>
      <c r="AF74" s="62">
        <f>(RANK(AD74,$AD$16:$AD$82,0))</f>
        <v>30</v>
      </c>
    </row>
    <row r="75" spans="1:32" ht="10.5" customHeight="1" thickBot="1">
      <c r="A75" s="104"/>
      <c r="B75" s="53"/>
      <c r="C75" s="39"/>
      <c r="D75" s="39"/>
      <c r="E75" s="39"/>
      <c r="F75" s="48"/>
      <c r="G75" s="80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72"/>
      <c r="U75" s="80"/>
      <c r="V75" s="74"/>
      <c r="W75" s="39"/>
      <c r="X75" s="39"/>
      <c r="Y75" s="39"/>
      <c r="Z75" s="39"/>
      <c r="AA75" s="39"/>
      <c r="AB75" s="48"/>
      <c r="AC75" s="80"/>
      <c r="AD75" s="78"/>
      <c r="AE75" s="80"/>
      <c r="AF75" s="63"/>
    </row>
    <row r="76" spans="1:32" ht="10.5" customHeight="1">
      <c r="A76" s="103">
        <v>9</v>
      </c>
      <c r="B76" s="52" t="s">
        <v>49</v>
      </c>
      <c r="C76" s="38">
        <v>70</v>
      </c>
      <c r="D76" s="38">
        <v>32.81</v>
      </c>
      <c r="E76" s="38">
        <f>C76-D76</f>
        <v>37.19</v>
      </c>
      <c r="F76" s="47">
        <f>E76/$AG$11*100</f>
        <v>37.42954911433172</v>
      </c>
      <c r="G76" s="79">
        <f>(RANK(F76,$F$16:$F$82))</f>
        <v>31</v>
      </c>
      <c r="H76" s="38"/>
      <c r="I76" s="38">
        <v>1</v>
      </c>
      <c r="J76" s="38">
        <v>4</v>
      </c>
      <c r="K76" s="38">
        <v>5</v>
      </c>
      <c r="L76" s="38">
        <v>1</v>
      </c>
      <c r="M76" s="38">
        <v>1</v>
      </c>
      <c r="N76" s="38">
        <v>2</v>
      </c>
      <c r="O76" s="38">
        <v>1</v>
      </c>
      <c r="P76" s="38"/>
      <c r="Q76" s="38"/>
      <c r="R76" s="38"/>
      <c r="S76" s="38">
        <f>(10*H76)+(9*I76)+(8*J76)+(7*K76)+(6*L76)+(5*M76)+(4*N76)+(3*O76)+(2*P76)+(1*Q76)</f>
        <v>98</v>
      </c>
      <c r="T76" s="71">
        <f>S76/$AH$11*100</f>
        <v>69.01408450704226</v>
      </c>
      <c r="U76" s="79">
        <f>(RANK(T76,$T$16:$T$82))</f>
        <v>33</v>
      </c>
      <c r="V76" s="73">
        <v>8</v>
      </c>
      <c r="W76" s="38">
        <v>10</v>
      </c>
      <c r="X76" s="38">
        <v>2</v>
      </c>
      <c r="Y76" s="38"/>
      <c r="Z76" s="38"/>
      <c r="AA76" s="38">
        <f>13*V76+10*W76+9*X76+8*Y76+0*Z76</f>
        <v>222</v>
      </c>
      <c r="AB76" s="47">
        <f>AA76/$AI$11*100</f>
        <v>91.35802469135803</v>
      </c>
      <c r="AC76" s="79">
        <f>(RANK(AB76,$AB$16:$AB$82))</f>
        <v>12</v>
      </c>
      <c r="AD76" s="77">
        <f>F76+T76+AB76</f>
        <v>197.801658312732</v>
      </c>
      <c r="AE76" s="79">
        <f>G76+U76+AC76</f>
        <v>76</v>
      </c>
      <c r="AF76" s="62">
        <f>(RANK(AD76,$AD$16:$AD$82,0))</f>
        <v>31</v>
      </c>
    </row>
    <row r="77" spans="1:32" ht="10.5" customHeight="1" thickBot="1">
      <c r="A77" s="104"/>
      <c r="B77" s="53"/>
      <c r="C77" s="39"/>
      <c r="D77" s="39"/>
      <c r="E77" s="39"/>
      <c r="F77" s="48"/>
      <c r="G77" s="80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72"/>
      <c r="U77" s="80"/>
      <c r="V77" s="74"/>
      <c r="W77" s="39"/>
      <c r="X77" s="39"/>
      <c r="Y77" s="39"/>
      <c r="Z77" s="39"/>
      <c r="AA77" s="39"/>
      <c r="AB77" s="48"/>
      <c r="AC77" s="80"/>
      <c r="AD77" s="78"/>
      <c r="AE77" s="80"/>
      <c r="AF77" s="63"/>
    </row>
    <row r="78" spans="1:32" ht="10.5" customHeight="1">
      <c r="A78" s="103">
        <v>24</v>
      </c>
      <c r="B78" s="52" t="s">
        <v>67</v>
      </c>
      <c r="C78" s="38">
        <v>70</v>
      </c>
      <c r="D78" s="38">
        <v>29</v>
      </c>
      <c r="E78" s="38">
        <f>C78-D78</f>
        <v>41</v>
      </c>
      <c r="F78" s="47">
        <f>E78/$AG$11*100</f>
        <v>41.26409017713365</v>
      </c>
      <c r="G78" s="79">
        <f>(RANK(F78,$F$16:$F$82))</f>
        <v>28</v>
      </c>
      <c r="H78" s="38"/>
      <c r="I78" s="38"/>
      <c r="J78" s="38">
        <v>3</v>
      </c>
      <c r="K78" s="38">
        <v>5</v>
      </c>
      <c r="L78" s="38">
        <v>1</v>
      </c>
      <c r="M78" s="38">
        <v>1</v>
      </c>
      <c r="N78" s="38">
        <v>2</v>
      </c>
      <c r="O78" s="38">
        <v>2</v>
      </c>
      <c r="P78" s="38"/>
      <c r="Q78" s="38">
        <v>1</v>
      </c>
      <c r="R78" s="38"/>
      <c r="S78" s="38">
        <f>(10*H78)+(9*I78)+(8*J78)+(7*K78)+(6*L78)+(5*M78)+(4*N78)+(3*O78)+(2*P78)+(1*Q78)</f>
        <v>85</v>
      </c>
      <c r="T78" s="71">
        <f>S78/$AH$11*100</f>
        <v>59.859154929577464</v>
      </c>
      <c r="U78" s="79">
        <f>(RANK(T78,$T$16:$T$82))</f>
        <v>34</v>
      </c>
      <c r="V78" s="73">
        <v>7</v>
      </c>
      <c r="W78" s="38">
        <v>11</v>
      </c>
      <c r="X78" s="38">
        <v>2</v>
      </c>
      <c r="Y78" s="38"/>
      <c r="Z78" s="38"/>
      <c r="AA78" s="38">
        <f>13*V78+10*W78+9*X78+8*Y78+0*Z78</f>
        <v>219</v>
      </c>
      <c r="AB78" s="47">
        <f>AA78/$AI$11*100</f>
        <v>90.12345679012346</v>
      </c>
      <c r="AC78" s="79">
        <f>(RANK(AB78,$AB$16:$AB$82))</f>
        <v>14</v>
      </c>
      <c r="AD78" s="75">
        <f>F78+T78+AB78</f>
        <v>191.24670189683457</v>
      </c>
      <c r="AE78" s="79">
        <f>G78+U78+AC78</f>
        <v>76</v>
      </c>
      <c r="AF78" s="62">
        <f>(RANK(AD78,$AD$16:$AD$82,0))</f>
        <v>32</v>
      </c>
    </row>
    <row r="79" spans="1:32" ht="10.5" customHeight="1" thickBot="1">
      <c r="A79" s="104"/>
      <c r="B79" s="53"/>
      <c r="C79" s="39"/>
      <c r="D79" s="39"/>
      <c r="E79" s="39"/>
      <c r="F79" s="48"/>
      <c r="G79" s="80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72"/>
      <c r="U79" s="80"/>
      <c r="V79" s="74"/>
      <c r="W79" s="39"/>
      <c r="X79" s="39"/>
      <c r="Y79" s="39"/>
      <c r="Z79" s="39"/>
      <c r="AA79" s="39"/>
      <c r="AB79" s="48"/>
      <c r="AC79" s="80"/>
      <c r="AD79" s="76"/>
      <c r="AE79" s="80"/>
      <c r="AF79" s="63"/>
    </row>
    <row r="80" spans="1:32" ht="10.5" customHeight="1">
      <c r="A80" s="103">
        <v>1</v>
      </c>
      <c r="B80" s="52" t="s">
        <v>51</v>
      </c>
      <c r="C80" s="38">
        <v>50</v>
      </c>
      <c r="D80" s="38">
        <v>37.44</v>
      </c>
      <c r="E80" s="38">
        <f>C80-D80</f>
        <v>12.560000000000002</v>
      </c>
      <c r="F80" s="47">
        <f>E80/$AG$11*100</f>
        <v>12.640901771336557</v>
      </c>
      <c r="G80" s="79">
        <f>(RANK(F80,$F$16:$F$82))</f>
        <v>33</v>
      </c>
      <c r="H80" s="38">
        <v>2</v>
      </c>
      <c r="I80" s="38">
        <v>5</v>
      </c>
      <c r="J80" s="38">
        <v>3</v>
      </c>
      <c r="K80" s="38">
        <v>2</v>
      </c>
      <c r="L80" s="38">
        <v>2</v>
      </c>
      <c r="M80" s="38">
        <v>1</v>
      </c>
      <c r="N80" s="38"/>
      <c r="O80" s="38"/>
      <c r="P80" s="38"/>
      <c r="Q80" s="38"/>
      <c r="R80" s="38"/>
      <c r="S80" s="38">
        <f>(10*H80)+(9*I80)+(8*J80)+(7*K80)+(6*L80)+(5*M80)+(4*N80)+(3*O80)+(2*P80)+(1*Q80)</f>
        <v>120</v>
      </c>
      <c r="T80" s="71">
        <f>S80/$AH$11*100</f>
        <v>84.50704225352112</v>
      </c>
      <c r="U80" s="79">
        <f>(RANK(T80,$T$16:$T$82))</f>
        <v>20</v>
      </c>
      <c r="V80" s="73">
        <v>6</v>
      </c>
      <c r="W80" s="38">
        <v>11</v>
      </c>
      <c r="X80" s="38">
        <v>3</v>
      </c>
      <c r="Y80" s="38"/>
      <c r="Z80" s="38"/>
      <c r="AA80" s="38">
        <f>13*V80+10*W80+9*X80+8*Y80+0*Z80</f>
        <v>215</v>
      </c>
      <c r="AB80" s="47">
        <f>AA80/$AI$11*100</f>
        <v>88.47736625514403</v>
      </c>
      <c r="AC80" s="79">
        <f>(RANK(AB80,$AB$16:$AB$82))</f>
        <v>18</v>
      </c>
      <c r="AD80" s="77">
        <f>F80+T80+AB80</f>
        <v>185.6253102800017</v>
      </c>
      <c r="AE80" s="79">
        <f>G80+U80+AC80</f>
        <v>71</v>
      </c>
      <c r="AF80" s="62">
        <f>(RANK(AD80,$AD$16:$AD$82,0))</f>
        <v>33</v>
      </c>
    </row>
    <row r="81" spans="1:32" ht="10.5" customHeight="1" thickBot="1">
      <c r="A81" s="104"/>
      <c r="B81" s="53"/>
      <c r="C81" s="39"/>
      <c r="D81" s="39"/>
      <c r="E81" s="39"/>
      <c r="F81" s="48"/>
      <c r="G81" s="80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72"/>
      <c r="U81" s="80"/>
      <c r="V81" s="74"/>
      <c r="W81" s="39"/>
      <c r="X81" s="39"/>
      <c r="Y81" s="39"/>
      <c r="Z81" s="39"/>
      <c r="AA81" s="39"/>
      <c r="AB81" s="48"/>
      <c r="AC81" s="80"/>
      <c r="AD81" s="78"/>
      <c r="AE81" s="80"/>
      <c r="AF81" s="63"/>
    </row>
    <row r="82" spans="1:32" ht="10.5" customHeight="1">
      <c r="A82" s="103">
        <v>22</v>
      </c>
      <c r="B82" s="52" t="s">
        <v>65</v>
      </c>
      <c r="C82" s="38">
        <v>30</v>
      </c>
      <c r="D82" s="38">
        <v>44.56</v>
      </c>
      <c r="E82" s="105">
        <v>0</v>
      </c>
      <c r="F82" s="47">
        <f>E82/$AG$11*100</f>
        <v>0</v>
      </c>
      <c r="G82" s="79">
        <f>(RANK(F82,$F$16:$F$82))</f>
        <v>34</v>
      </c>
      <c r="H82" s="38">
        <v>1</v>
      </c>
      <c r="I82" s="38">
        <v>1</v>
      </c>
      <c r="J82" s="38">
        <v>5</v>
      </c>
      <c r="K82" s="38">
        <v>3</v>
      </c>
      <c r="L82" s="38">
        <v>1</v>
      </c>
      <c r="M82" s="38">
        <v>1</v>
      </c>
      <c r="N82" s="38">
        <v>1</v>
      </c>
      <c r="O82" s="38">
        <v>1</v>
      </c>
      <c r="P82" s="38">
        <v>1</v>
      </c>
      <c r="Q82" s="38"/>
      <c r="R82" s="38"/>
      <c r="S82" s="38">
        <f>(10*H82)+(9*I82)+(8*J82)+(7*K82)+(6*L82)+(5*M82)+(4*N82)+(3*O82)+(2*P82)+(1*Q82)</f>
        <v>100</v>
      </c>
      <c r="T82" s="71">
        <f>S82/$AH$11*100</f>
        <v>70.4225352112676</v>
      </c>
      <c r="U82" s="79">
        <f>(RANK(T82,$T$16:$T$82))</f>
        <v>31</v>
      </c>
      <c r="V82" s="73">
        <v>2</v>
      </c>
      <c r="W82" s="38">
        <v>9</v>
      </c>
      <c r="X82" s="38">
        <v>7</v>
      </c>
      <c r="Y82" s="38">
        <v>2</v>
      </c>
      <c r="Z82" s="38"/>
      <c r="AA82" s="38">
        <f>13*V82+10*W82+9*X82+8*Y82+0*Z82</f>
        <v>195</v>
      </c>
      <c r="AB82" s="47">
        <f>AA82/$AI$11*100</f>
        <v>80.24691358024691</v>
      </c>
      <c r="AC82" s="79">
        <f>(RANK(AB82,$AB$16:$AB$82))</f>
        <v>30</v>
      </c>
      <c r="AD82" s="77">
        <f>F82+T82+AB82</f>
        <v>150.66944879151453</v>
      </c>
      <c r="AE82" s="79">
        <f>G82+U82+AC82</f>
        <v>95</v>
      </c>
      <c r="AF82" s="62">
        <f>(RANK(AD82,$AD$16:$AD$82,0))</f>
        <v>34</v>
      </c>
    </row>
    <row r="83" spans="1:32" ht="10.5" customHeight="1" thickBot="1">
      <c r="A83" s="104"/>
      <c r="B83" s="53"/>
      <c r="C83" s="39"/>
      <c r="D83" s="39"/>
      <c r="E83" s="106"/>
      <c r="F83" s="48"/>
      <c r="G83" s="80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72"/>
      <c r="U83" s="80"/>
      <c r="V83" s="74"/>
      <c r="W83" s="39"/>
      <c r="X83" s="39"/>
      <c r="Y83" s="39"/>
      <c r="Z83" s="39"/>
      <c r="AA83" s="39"/>
      <c r="AB83" s="48"/>
      <c r="AC83" s="80"/>
      <c r="AD83" s="78"/>
      <c r="AE83" s="80"/>
      <c r="AF83" s="63"/>
    </row>
    <row r="84" spans="1:32" ht="10.5" customHeight="1" hidden="1">
      <c r="A84" s="45"/>
      <c r="B84" s="52"/>
      <c r="C84" s="38"/>
      <c r="D84" s="38"/>
      <c r="E84" s="38">
        <f>C84-D84</f>
        <v>0</v>
      </c>
      <c r="F84" s="47">
        <f>E84/$AG$11*100</f>
        <v>0</v>
      </c>
      <c r="G84" s="79">
        <f>(RANK(F84,$F$16:$F$82))</f>
        <v>34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>
        <f>(10*H84)+(9*I84)+(8*J84)+(7*K84)+(6*L84)+(5*M84)+(4*N84)+(3*O84)+(2*P84)+(1*Q84)</f>
        <v>0</v>
      </c>
      <c r="T84" s="71">
        <f>S84/$AH$11*100</f>
        <v>0</v>
      </c>
      <c r="U84" s="79" t="e">
        <f>(RANK(T84,$T$16:$T$82))</f>
        <v>#N/A</v>
      </c>
      <c r="V84" s="73"/>
      <c r="W84" s="38"/>
      <c r="X84" s="38"/>
      <c r="Y84" s="38"/>
      <c r="Z84" s="38"/>
      <c r="AA84" s="38">
        <f>13*V84+10*W84+9*X84+8*Y84+0*Z84</f>
        <v>0</v>
      </c>
      <c r="AB84" s="47">
        <f>AA84/$AI$11*100</f>
        <v>0</v>
      </c>
      <c r="AC84" s="79" t="e">
        <f>(RANK(AB84,$AB$16:$AB$82))</f>
        <v>#N/A</v>
      </c>
      <c r="AD84" s="77">
        <f>F84+T84+AB84</f>
        <v>0</v>
      </c>
      <c r="AE84" s="79" t="e">
        <f>G84+U84+AC84</f>
        <v>#N/A</v>
      </c>
      <c r="AF84" s="62" t="e">
        <f>(RANK(AD84,$AD$16:$AD$82,0))</f>
        <v>#N/A</v>
      </c>
    </row>
    <row r="85" spans="1:32" ht="10.5" customHeight="1" hidden="1" thickBot="1">
      <c r="A85" s="46"/>
      <c r="B85" s="53"/>
      <c r="C85" s="39"/>
      <c r="D85" s="39"/>
      <c r="E85" s="39"/>
      <c r="F85" s="48"/>
      <c r="G85" s="80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72"/>
      <c r="U85" s="80"/>
      <c r="V85" s="74"/>
      <c r="W85" s="39"/>
      <c r="X85" s="39"/>
      <c r="Y85" s="39"/>
      <c r="Z85" s="39"/>
      <c r="AA85" s="39"/>
      <c r="AB85" s="48"/>
      <c r="AC85" s="80"/>
      <c r="AD85" s="78"/>
      <c r="AE85" s="80"/>
      <c r="AF85" s="63"/>
    </row>
    <row r="86" spans="1:32" ht="10.5" customHeight="1" hidden="1">
      <c r="A86" s="45"/>
      <c r="B86" s="52"/>
      <c r="C86" s="38"/>
      <c r="D86" s="38"/>
      <c r="E86" s="38">
        <f>C86-D86</f>
        <v>0</v>
      </c>
      <c r="F86" s="47">
        <f>E86/$AG$11*100</f>
        <v>0</v>
      </c>
      <c r="G86" s="79">
        <f>(RANK(F86,$F$16:$F$82))</f>
        <v>34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>
        <f>(10*H86)+(9*I86)+(8*J86)+(7*K86)+(6*L86)+(5*M86)+(4*N86)+(3*O86)+(2*P86)+(1*Q86)</f>
        <v>0</v>
      </c>
      <c r="T86" s="71">
        <f>S86/$AH$11*100</f>
        <v>0</v>
      </c>
      <c r="U86" s="79" t="e">
        <f>(RANK(T86,$T$16:$T$82))</f>
        <v>#N/A</v>
      </c>
      <c r="V86" s="73"/>
      <c r="W86" s="38"/>
      <c r="X86" s="38"/>
      <c r="Y86" s="38"/>
      <c r="Z86" s="38"/>
      <c r="AA86" s="38">
        <f>13*V86+10*W86+9*X86+8*Y86+0*Z86</f>
        <v>0</v>
      </c>
      <c r="AB86" s="47">
        <f>AA86/$AI$11*100</f>
        <v>0</v>
      </c>
      <c r="AC86" s="79" t="e">
        <f>(RANK(AB86,$AB$16:$AB$82))</f>
        <v>#N/A</v>
      </c>
      <c r="AD86" s="77">
        <f>F86+T86+AB86</f>
        <v>0</v>
      </c>
      <c r="AE86" s="79" t="e">
        <f>G86+U86+AC86</f>
        <v>#N/A</v>
      </c>
      <c r="AF86" s="62" t="e">
        <f>(RANK(AD86,$AD$16:$AD$82,0))</f>
        <v>#N/A</v>
      </c>
    </row>
    <row r="87" spans="1:32" ht="10.5" customHeight="1" hidden="1" thickBot="1">
      <c r="A87" s="46"/>
      <c r="B87" s="53"/>
      <c r="C87" s="39"/>
      <c r="D87" s="39"/>
      <c r="E87" s="39"/>
      <c r="F87" s="48"/>
      <c r="G87" s="80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72"/>
      <c r="U87" s="80"/>
      <c r="V87" s="74"/>
      <c r="W87" s="39"/>
      <c r="X87" s="39"/>
      <c r="Y87" s="39"/>
      <c r="Z87" s="39"/>
      <c r="AA87" s="39"/>
      <c r="AB87" s="48"/>
      <c r="AC87" s="80"/>
      <c r="AD87" s="78"/>
      <c r="AE87" s="80"/>
      <c r="AF87" s="63"/>
    </row>
    <row r="88" spans="1:32" ht="10.5" customHeight="1" hidden="1">
      <c r="A88" s="45"/>
      <c r="B88" s="52"/>
      <c r="C88" s="38"/>
      <c r="D88" s="38"/>
      <c r="E88" s="38">
        <f>C88-D88</f>
        <v>0</v>
      </c>
      <c r="F88" s="47">
        <f>E88/$AG$11*100</f>
        <v>0</v>
      </c>
      <c r="G88" s="79">
        <f>(RANK(F88,$F$16:$F$82))</f>
        <v>34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>
        <f>(10*H88)+(9*I88)+(8*J88)+(7*K88)+(6*L88)+(5*M88)+(4*N88)+(3*O88)+(2*P88)+(1*Q88)</f>
        <v>0</v>
      </c>
      <c r="T88" s="71">
        <f>S88/$AH$11*100</f>
        <v>0</v>
      </c>
      <c r="U88" s="79" t="e">
        <f>(RANK(T88,$T$16:$T$82))</f>
        <v>#N/A</v>
      </c>
      <c r="V88" s="73"/>
      <c r="W88" s="38"/>
      <c r="X88" s="38"/>
      <c r="Y88" s="38"/>
      <c r="Z88" s="38"/>
      <c r="AA88" s="38">
        <f>13*V88+10*W88+9*X88+8*Y88+0*Z88</f>
        <v>0</v>
      </c>
      <c r="AB88" s="47">
        <f>AA88/$AI$11*100</f>
        <v>0</v>
      </c>
      <c r="AC88" s="79" t="e">
        <f>(RANK(AB88,$AB$16:$AB$82))</f>
        <v>#N/A</v>
      </c>
      <c r="AD88" s="77">
        <f>F88+T88+AB88</f>
        <v>0</v>
      </c>
      <c r="AE88" s="79" t="e">
        <f>G88+U88+AC88</f>
        <v>#N/A</v>
      </c>
      <c r="AF88" s="62" t="e">
        <f>(RANK(AD88,$AD$16:$AD$82,0))</f>
        <v>#N/A</v>
      </c>
    </row>
    <row r="89" spans="1:32" ht="10.5" customHeight="1" hidden="1" thickBot="1">
      <c r="A89" s="46"/>
      <c r="B89" s="53"/>
      <c r="C89" s="39"/>
      <c r="D89" s="39"/>
      <c r="E89" s="39"/>
      <c r="F89" s="48"/>
      <c r="G89" s="80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72"/>
      <c r="U89" s="80"/>
      <c r="V89" s="74"/>
      <c r="W89" s="39"/>
      <c r="X89" s="39"/>
      <c r="Y89" s="39"/>
      <c r="Z89" s="39"/>
      <c r="AA89" s="39"/>
      <c r="AB89" s="48"/>
      <c r="AC89" s="80"/>
      <c r="AD89" s="78"/>
      <c r="AE89" s="80"/>
      <c r="AF89" s="63"/>
    </row>
    <row r="90" spans="1:32" ht="10.5" customHeight="1" hidden="1">
      <c r="A90" s="45"/>
      <c r="B90" s="52"/>
      <c r="C90" s="38"/>
      <c r="D90" s="38"/>
      <c r="E90" s="38">
        <f>C90-D90</f>
        <v>0</v>
      </c>
      <c r="F90" s="47">
        <f>E90/$AG$11*100</f>
        <v>0</v>
      </c>
      <c r="G90" s="79">
        <f>(RANK(F90,$F$16:$F$82))</f>
        <v>34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>
        <f>(10*H90)+(9*I90)+(8*J90)+(7*K90)+(6*L90)+(5*M90)+(4*N90)+(3*O90)+(2*P90)+(1*Q90)</f>
        <v>0</v>
      </c>
      <c r="T90" s="71">
        <f>S90/$AH$11*100</f>
        <v>0</v>
      </c>
      <c r="U90" s="79" t="e">
        <f>(RANK(T90,$T$16:$T$82))</f>
        <v>#N/A</v>
      </c>
      <c r="V90" s="73"/>
      <c r="W90" s="38"/>
      <c r="X90" s="38"/>
      <c r="Y90" s="38"/>
      <c r="Z90" s="38"/>
      <c r="AA90" s="38">
        <f>13*V90+10*W90+9*X90+8*Y90+0*Z90</f>
        <v>0</v>
      </c>
      <c r="AB90" s="47">
        <f>AA90/$AI$11*100</f>
        <v>0</v>
      </c>
      <c r="AC90" s="79" t="e">
        <f>(RANK(AB90,$AB$16:$AB$82))</f>
        <v>#N/A</v>
      </c>
      <c r="AD90" s="77">
        <f>F90+T90+AB90</f>
        <v>0</v>
      </c>
      <c r="AE90" s="79" t="e">
        <f>G90+U90+AC90</f>
        <v>#N/A</v>
      </c>
      <c r="AF90" s="62" t="e">
        <f>(RANK(AD90,$AD$16:$AD$82,0))</f>
        <v>#N/A</v>
      </c>
    </row>
    <row r="91" spans="1:32" ht="10.5" customHeight="1" hidden="1" thickBot="1">
      <c r="A91" s="46"/>
      <c r="B91" s="53"/>
      <c r="C91" s="39"/>
      <c r="D91" s="39"/>
      <c r="E91" s="39"/>
      <c r="F91" s="48"/>
      <c r="G91" s="80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72"/>
      <c r="U91" s="80"/>
      <c r="V91" s="74"/>
      <c r="W91" s="39"/>
      <c r="X91" s="39"/>
      <c r="Y91" s="39"/>
      <c r="Z91" s="39"/>
      <c r="AA91" s="39"/>
      <c r="AB91" s="48"/>
      <c r="AC91" s="80"/>
      <c r="AD91" s="78"/>
      <c r="AE91" s="80"/>
      <c r="AF91" s="63"/>
    </row>
    <row r="92" spans="1:32" ht="10.5" customHeight="1" hidden="1">
      <c r="A92" s="45"/>
      <c r="B92" s="52"/>
      <c r="C92" s="38"/>
      <c r="D92" s="38"/>
      <c r="E92" s="38">
        <f>C92-D92</f>
        <v>0</v>
      </c>
      <c r="F92" s="47">
        <f>E92/$AG$11*100</f>
        <v>0</v>
      </c>
      <c r="G92" s="79">
        <f>(RANK(F92,$F$16:$F$82))</f>
        <v>34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>
        <f>(10*H92)+(9*I92)+(8*J92)+(7*K92)+(6*L92)+(5*M92)+(4*N92)+(3*O92)+(2*P92)+(1*Q92)</f>
        <v>0</v>
      </c>
      <c r="T92" s="71">
        <f>S92/$AH$11*100</f>
        <v>0</v>
      </c>
      <c r="U92" s="79" t="e">
        <f>(RANK(T92,$T$16:$T$82))</f>
        <v>#N/A</v>
      </c>
      <c r="V92" s="73"/>
      <c r="W92" s="38"/>
      <c r="X92" s="38"/>
      <c r="Y92" s="38"/>
      <c r="Z92" s="38"/>
      <c r="AA92" s="38">
        <f>13*V92+10*W92+9*X92+8*Y92+0*Z92</f>
        <v>0</v>
      </c>
      <c r="AB92" s="47">
        <f>AA92/$AI$11*100</f>
        <v>0</v>
      </c>
      <c r="AC92" s="79" t="e">
        <f>(RANK(AB92,$AB$16:$AB$82))</f>
        <v>#N/A</v>
      </c>
      <c r="AD92" s="77">
        <f>F92+T92+AB92</f>
        <v>0</v>
      </c>
      <c r="AE92" s="79" t="e">
        <f>G92+U92+AC92</f>
        <v>#N/A</v>
      </c>
      <c r="AF92" s="62" t="e">
        <f>(RANK(AD92,$AD$16:$AD$82,0))</f>
        <v>#N/A</v>
      </c>
    </row>
    <row r="93" spans="1:32" ht="10.5" customHeight="1" hidden="1" thickBot="1">
      <c r="A93" s="46"/>
      <c r="B93" s="53"/>
      <c r="C93" s="39"/>
      <c r="D93" s="39"/>
      <c r="E93" s="39"/>
      <c r="F93" s="48"/>
      <c r="G93" s="80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72"/>
      <c r="U93" s="80"/>
      <c r="V93" s="74"/>
      <c r="W93" s="39"/>
      <c r="X93" s="39"/>
      <c r="Y93" s="39"/>
      <c r="Z93" s="39"/>
      <c r="AA93" s="39"/>
      <c r="AB93" s="48"/>
      <c r="AC93" s="80"/>
      <c r="AD93" s="78"/>
      <c r="AE93" s="80"/>
      <c r="AF93" s="63"/>
    </row>
    <row r="94" spans="1:32" ht="10.5" customHeight="1" hidden="1">
      <c r="A94" s="45"/>
      <c r="B94" s="52"/>
      <c r="C94" s="38"/>
      <c r="D94" s="38"/>
      <c r="E94" s="38">
        <f>C94-D94</f>
        <v>0</v>
      </c>
      <c r="F94" s="47">
        <f>E94/$AG$11*100</f>
        <v>0</v>
      </c>
      <c r="G94" s="79">
        <f>(RANK(F94,$F$16:$F$82))</f>
        <v>34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>
        <f>(10*H94)+(9*I94)+(8*J94)+(7*K94)+(6*L94)+(5*M94)+(4*N94)+(3*O94)+(2*P94)+(1*Q94)</f>
        <v>0</v>
      </c>
      <c r="T94" s="71">
        <f>S94/$AH$11*100</f>
        <v>0</v>
      </c>
      <c r="U94" s="79" t="e">
        <f>(RANK(T94,$T$16:$T$82))</f>
        <v>#N/A</v>
      </c>
      <c r="V94" s="73"/>
      <c r="W94" s="38"/>
      <c r="X94" s="38"/>
      <c r="Y94" s="38"/>
      <c r="Z94" s="38"/>
      <c r="AA94" s="38">
        <f>13*V94+10*W94+9*X94+8*Y94+0*Z94</f>
        <v>0</v>
      </c>
      <c r="AB94" s="47">
        <f>AA94/$AI$11*100</f>
        <v>0</v>
      </c>
      <c r="AC94" s="79" t="e">
        <f>(RANK(AB94,$AB$16:$AB$82))</f>
        <v>#N/A</v>
      </c>
      <c r="AD94" s="77">
        <f>F94+T94+AB94</f>
        <v>0</v>
      </c>
      <c r="AE94" s="79" t="e">
        <f>G94+U94+AC94</f>
        <v>#N/A</v>
      </c>
      <c r="AF94" s="62" t="e">
        <f>(RANK(AD94,$AD$16:$AD$82,0))</f>
        <v>#N/A</v>
      </c>
    </row>
    <row r="95" spans="1:32" ht="10.5" customHeight="1" hidden="1" thickBot="1">
      <c r="A95" s="46"/>
      <c r="B95" s="53"/>
      <c r="C95" s="39"/>
      <c r="D95" s="39"/>
      <c r="E95" s="39"/>
      <c r="F95" s="48"/>
      <c r="G95" s="80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72"/>
      <c r="U95" s="80"/>
      <c r="V95" s="74"/>
      <c r="W95" s="39"/>
      <c r="X95" s="39"/>
      <c r="Y95" s="39"/>
      <c r="Z95" s="39"/>
      <c r="AA95" s="39"/>
      <c r="AB95" s="48"/>
      <c r="AC95" s="80"/>
      <c r="AD95" s="78"/>
      <c r="AE95" s="80"/>
      <c r="AF95" s="63"/>
    </row>
    <row r="96" spans="1:32" ht="10.5" customHeight="1" hidden="1">
      <c r="A96" s="45"/>
      <c r="B96" s="52"/>
      <c r="C96" s="38"/>
      <c r="D96" s="38"/>
      <c r="E96" s="38">
        <f>C96-D96</f>
        <v>0</v>
      </c>
      <c r="F96" s="47">
        <f>E96/$AG$11*100</f>
        <v>0</v>
      </c>
      <c r="G96" s="79">
        <f>(RANK(F96,$F$16:$F$82))</f>
        <v>34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>
        <f>(10*H96)+(9*I96)+(8*J96)+(7*K96)+(6*L96)+(5*M96)+(4*N96)+(3*O96)+(2*P96)+(1*Q96)</f>
        <v>0</v>
      </c>
      <c r="T96" s="71">
        <f>S96/$AH$11*100</f>
        <v>0</v>
      </c>
      <c r="U96" s="79" t="e">
        <f>(RANK(T96,$T$16:$T$82))</f>
        <v>#N/A</v>
      </c>
      <c r="V96" s="73"/>
      <c r="W96" s="38"/>
      <c r="X96" s="38"/>
      <c r="Y96" s="38"/>
      <c r="Z96" s="38"/>
      <c r="AA96" s="38">
        <f>13*V96+10*W96+9*X96+8*Y96+0*Z96</f>
        <v>0</v>
      </c>
      <c r="AB96" s="47">
        <f>AA96/$AI$11*100</f>
        <v>0</v>
      </c>
      <c r="AC96" s="79" t="e">
        <f>(RANK(AB96,$AB$16:$AB$82))</f>
        <v>#N/A</v>
      </c>
      <c r="AD96" s="77">
        <f>F96+T96+AB96</f>
        <v>0</v>
      </c>
      <c r="AE96" s="79" t="e">
        <f>G96+U96+AC96</f>
        <v>#N/A</v>
      </c>
      <c r="AF96" s="62" t="e">
        <f>(RANK(AD96,$AD$16:$AD$82,0))</f>
        <v>#N/A</v>
      </c>
    </row>
    <row r="97" spans="1:32" ht="10.5" customHeight="1" hidden="1" thickBot="1">
      <c r="A97" s="46"/>
      <c r="B97" s="53"/>
      <c r="C97" s="39"/>
      <c r="D97" s="39"/>
      <c r="E97" s="39"/>
      <c r="F97" s="48"/>
      <c r="G97" s="80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72"/>
      <c r="U97" s="80"/>
      <c r="V97" s="74"/>
      <c r="W97" s="39"/>
      <c r="X97" s="39"/>
      <c r="Y97" s="39"/>
      <c r="Z97" s="39"/>
      <c r="AA97" s="39"/>
      <c r="AB97" s="48"/>
      <c r="AC97" s="80"/>
      <c r="AD97" s="78"/>
      <c r="AE97" s="80"/>
      <c r="AF97" s="63"/>
    </row>
    <row r="98" spans="1:32" ht="10.5" customHeight="1" hidden="1">
      <c r="A98" s="45"/>
      <c r="B98" s="52"/>
      <c r="C98" s="38"/>
      <c r="D98" s="38"/>
      <c r="E98" s="38">
        <f>C98-D98</f>
        <v>0</v>
      </c>
      <c r="F98" s="47">
        <f>E98/$AG$11*100</f>
        <v>0</v>
      </c>
      <c r="G98" s="79">
        <f>(RANK(F98,$F$16:$F$82))</f>
        <v>34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>
        <f>(10*H98)+(9*I98)+(8*J98)+(7*K98)+(6*L98)+(5*M98)+(4*N98)+(3*O98)+(2*P98)+(1*Q98)</f>
        <v>0</v>
      </c>
      <c r="T98" s="71">
        <f>S98/$AH$11*100</f>
        <v>0</v>
      </c>
      <c r="U98" s="79" t="e">
        <f>(RANK(T98,$T$16:$T$82))</f>
        <v>#N/A</v>
      </c>
      <c r="V98" s="73"/>
      <c r="W98" s="38"/>
      <c r="X98" s="38"/>
      <c r="Y98" s="38"/>
      <c r="Z98" s="38"/>
      <c r="AA98" s="38">
        <f>13*V98+10*W98+9*X98+8*Y98+0*Z98</f>
        <v>0</v>
      </c>
      <c r="AB98" s="47">
        <f>AA98/$AI$11*100</f>
        <v>0</v>
      </c>
      <c r="AC98" s="79" t="e">
        <f>(RANK(AB98,$AB$16:$AB$82))</f>
        <v>#N/A</v>
      </c>
      <c r="AD98" s="77">
        <f>F98+T98+AB98</f>
        <v>0</v>
      </c>
      <c r="AE98" s="79" t="e">
        <f>G98+U98+AC98</f>
        <v>#N/A</v>
      </c>
      <c r="AF98" s="62" t="e">
        <f>(RANK(AD98,$AD$16:$AD$82,0))</f>
        <v>#N/A</v>
      </c>
    </row>
    <row r="99" spans="1:32" ht="10.5" customHeight="1" hidden="1" thickBot="1">
      <c r="A99" s="46"/>
      <c r="B99" s="53"/>
      <c r="C99" s="39"/>
      <c r="D99" s="39"/>
      <c r="E99" s="39"/>
      <c r="F99" s="48"/>
      <c r="G99" s="80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72"/>
      <c r="U99" s="80"/>
      <c r="V99" s="74"/>
      <c r="W99" s="39"/>
      <c r="X99" s="39"/>
      <c r="Y99" s="39"/>
      <c r="Z99" s="39"/>
      <c r="AA99" s="39"/>
      <c r="AB99" s="48"/>
      <c r="AC99" s="80"/>
      <c r="AD99" s="78"/>
      <c r="AE99" s="80"/>
      <c r="AF99" s="63"/>
    </row>
    <row r="103" spans="38:43" ht="24" customHeight="1">
      <c r="AL103" s="102">
        <v>1</v>
      </c>
      <c r="AM103" s="102">
        <v>7</v>
      </c>
      <c r="AN103" s="102">
        <v>13</v>
      </c>
      <c r="AO103" s="102">
        <v>19</v>
      </c>
      <c r="AP103" s="102">
        <v>25</v>
      </c>
      <c r="AQ103" s="102">
        <v>31</v>
      </c>
    </row>
    <row r="104" spans="38:43" ht="24" customHeight="1">
      <c r="AL104" s="102">
        <v>2</v>
      </c>
      <c r="AM104" s="102">
        <v>8</v>
      </c>
      <c r="AN104" s="102">
        <v>14</v>
      </c>
      <c r="AO104" s="102">
        <v>20</v>
      </c>
      <c r="AP104" s="102">
        <v>26</v>
      </c>
      <c r="AQ104" s="102">
        <v>32</v>
      </c>
    </row>
    <row r="105" spans="38:43" ht="24" customHeight="1">
      <c r="AL105" s="102">
        <v>3</v>
      </c>
      <c r="AM105" s="102">
        <v>9</v>
      </c>
      <c r="AN105" s="102">
        <v>15</v>
      </c>
      <c r="AO105" s="102">
        <v>21</v>
      </c>
      <c r="AP105" s="102">
        <v>27</v>
      </c>
      <c r="AQ105" s="102">
        <v>33</v>
      </c>
    </row>
    <row r="106" spans="38:43" ht="24" customHeight="1">
      <c r="AL106" s="102">
        <v>4</v>
      </c>
      <c r="AM106" s="102">
        <v>10</v>
      </c>
      <c r="AN106" s="102">
        <v>16</v>
      </c>
      <c r="AO106" s="102">
        <v>22</v>
      </c>
      <c r="AP106" s="102">
        <v>28</v>
      </c>
      <c r="AQ106" s="102">
        <v>34</v>
      </c>
    </row>
    <row r="107" spans="38:43" ht="24" customHeight="1">
      <c r="AL107" s="102">
        <v>5</v>
      </c>
      <c r="AM107" s="102">
        <v>11</v>
      </c>
      <c r="AN107" s="102">
        <v>17</v>
      </c>
      <c r="AO107" s="102">
        <v>23</v>
      </c>
      <c r="AP107" s="102">
        <v>29</v>
      </c>
      <c r="AQ107" s="102">
        <v>35</v>
      </c>
    </row>
    <row r="108" spans="38:43" ht="24" customHeight="1">
      <c r="AL108" s="102">
        <v>6</v>
      </c>
      <c r="AM108" s="102">
        <v>12</v>
      </c>
      <c r="AN108" s="102">
        <v>18</v>
      </c>
      <c r="AO108" s="102">
        <v>24</v>
      </c>
      <c r="AP108" s="102">
        <v>30</v>
      </c>
      <c r="AQ108" s="102">
        <v>36</v>
      </c>
    </row>
  </sheetData>
  <sheetProtection/>
  <mergeCells count="1352">
    <mergeCell ref="AE98:AE99"/>
    <mergeCell ref="AF98:AF99"/>
    <mergeCell ref="Y98:Y99"/>
    <mergeCell ref="Z98:Z99"/>
    <mergeCell ref="AA98:AA99"/>
    <mergeCell ref="AB98:AB99"/>
    <mergeCell ref="AC98:AC99"/>
    <mergeCell ref="AD98:AD99"/>
    <mergeCell ref="S98:S99"/>
    <mergeCell ref="T98:T99"/>
    <mergeCell ref="U98:U99"/>
    <mergeCell ref="V98:V99"/>
    <mergeCell ref="W98:W99"/>
    <mergeCell ref="X98:X99"/>
    <mergeCell ref="M98:M99"/>
    <mergeCell ref="N98:N99"/>
    <mergeCell ref="O98:O99"/>
    <mergeCell ref="P98:P99"/>
    <mergeCell ref="Q98:Q99"/>
    <mergeCell ref="R98:R99"/>
    <mergeCell ref="G98:G99"/>
    <mergeCell ref="H98:H99"/>
    <mergeCell ref="I98:I99"/>
    <mergeCell ref="J98:J99"/>
    <mergeCell ref="K98:K99"/>
    <mergeCell ref="L98:L99"/>
    <mergeCell ref="A98:A99"/>
    <mergeCell ref="B98:B99"/>
    <mergeCell ref="C98:C99"/>
    <mergeCell ref="D98:D99"/>
    <mergeCell ref="E98:E99"/>
    <mergeCell ref="F98:F99"/>
    <mergeCell ref="AA96:AA97"/>
    <mergeCell ref="AB96:AB97"/>
    <mergeCell ref="AC96:AC97"/>
    <mergeCell ref="AD96:AD97"/>
    <mergeCell ref="AE96:AE97"/>
    <mergeCell ref="AF96:AF97"/>
    <mergeCell ref="U96:U97"/>
    <mergeCell ref="V96:V97"/>
    <mergeCell ref="W96:W97"/>
    <mergeCell ref="X96:X97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AE94:AE95"/>
    <mergeCell ref="AF94:AF95"/>
    <mergeCell ref="A96:A97"/>
    <mergeCell ref="B96:B97"/>
    <mergeCell ref="C96:C97"/>
    <mergeCell ref="D96:D97"/>
    <mergeCell ref="E96:E97"/>
    <mergeCell ref="F96:F97"/>
    <mergeCell ref="G96:G97"/>
    <mergeCell ref="H96:H97"/>
    <mergeCell ref="Y94:Y95"/>
    <mergeCell ref="Z94:Z95"/>
    <mergeCell ref="AA94:AA95"/>
    <mergeCell ref="AB94:AB95"/>
    <mergeCell ref="AC94:AC95"/>
    <mergeCell ref="AD94:AD95"/>
    <mergeCell ref="S94:S95"/>
    <mergeCell ref="T94:T95"/>
    <mergeCell ref="U94:U95"/>
    <mergeCell ref="V94:V95"/>
    <mergeCell ref="W94:W95"/>
    <mergeCell ref="X94:X95"/>
    <mergeCell ref="M94:M95"/>
    <mergeCell ref="N94:N95"/>
    <mergeCell ref="O94:O95"/>
    <mergeCell ref="P94:P95"/>
    <mergeCell ref="Q94:Q95"/>
    <mergeCell ref="R94:R95"/>
    <mergeCell ref="G94:G95"/>
    <mergeCell ref="H94:H95"/>
    <mergeCell ref="I94:I95"/>
    <mergeCell ref="J94:J95"/>
    <mergeCell ref="K94:K95"/>
    <mergeCell ref="L94:L95"/>
    <mergeCell ref="A94:A95"/>
    <mergeCell ref="B94:B95"/>
    <mergeCell ref="C94:C95"/>
    <mergeCell ref="D94:D95"/>
    <mergeCell ref="E94:E95"/>
    <mergeCell ref="F94:F95"/>
    <mergeCell ref="AA92:AA93"/>
    <mergeCell ref="AB92:AB93"/>
    <mergeCell ref="AC92:AC93"/>
    <mergeCell ref="AD92:AD93"/>
    <mergeCell ref="AE92:AE93"/>
    <mergeCell ref="AF92:AF93"/>
    <mergeCell ref="U92:U93"/>
    <mergeCell ref="V92:V93"/>
    <mergeCell ref="W92:W93"/>
    <mergeCell ref="X92:X93"/>
    <mergeCell ref="Y92:Y93"/>
    <mergeCell ref="Z92:Z93"/>
    <mergeCell ref="O92:O93"/>
    <mergeCell ref="P92:P93"/>
    <mergeCell ref="Q92:Q93"/>
    <mergeCell ref="R92:R93"/>
    <mergeCell ref="S92:S93"/>
    <mergeCell ref="T92:T93"/>
    <mergeCell ref="I92:I93"/>
    <mergeCell ref="J92:J93"/>
    <mergeCell ref="K92:K93"/>
    <mergeCell ref="L92:L93"/>
    <mergeCell ref="M92:M93"/>
    <mergeCell ref="N92:N93"/>
    <mergeCell ref="AE90:AE91"/>
    <mergeCell ref="AF90:AF91"/>
    <mergeCell ref="A92:A93"/>
    <mergeCell ref="B92:B93"/>
    <mergeCell ref="C92:C93"/>
    <mergeCell ref="D92:D93"/>
    <mergeCell ref="E92:E93"/>
    <mergeCell ref="F92:F93"/>
    <mergeCell ref="G92:G93"/>
    <mergeCell ref="H92:H93"/>
    <mergeCell ref="Y90:Y91"/>
    <mergeCell ref="Z90:Z91"/>
    <mergeCell ref="AA90:AA91"/>
    <mergeCell ref="AB90:AB91"/>
    <mergeCell ref="AC90:AC91"/>
    <mergeCell ref="AD90:AD91"/>
    <mergeCell ref="S90:S91"/>
    <mergeCell ref="T90:T91"/>
    <mergeCell ref="U90:U91"/>
    <mergeCell ref="V90:V91"/>
    <mergeCell ref="W90:W91"/>
    <mergeCell ref="X90:X91"/>
    <mergeCell ref="M90:M91"/>
    <mergeCell ref="N90:N91"/>
    <mergeCell ref="O90:O91"/>
    <mergeCell ref="P90:P91"/>
    <mergeCell ref="Q90:Q91"/>
    <mergeCell ref="R90:R91"/>
    <mergeCell ref="G90:G91"/>
    <mergeCell ref="H90:H91"/>
    <mergeCell ref="I90:I91"/>
    <mergeCell ref="J90:J91"/>
    <mergeCell ref="K90:K91"/>
    <mergeCell ref="L90:L91"/>
    <mergeCell ref="A90:A91"/>
    <mergeCell ref="B90:B91"/>
    <mergeCell ref="C90:C91"/>
    <mergeCell ref="D90:D91"/>
    <mergeCell ref="E90:E91"/>
    <mergeCell ref="F90:F91"/>
    <mergeCell ref="AA88:AA89"/>
    <mergeCell ref="AB88:AB89"/>
    <mergeCell ref="AC88:AC89"/>
    <mergeCell ref="AD88:AD89"/>
    <mergeCell ref="AE88:AE89"/>
    <mergeCell ref="AF88:AF89"/>
    <mergeCell ref="U88:U89"/>
    <mergeCell ref="V88:V89"/>
    <mergeCell ref="W88:W89"/>
    <mergeCell ref="X88:X89"/>
    <mergeCell ref="Y88:Y89"/>
    <mergeCell ref="Z88:Z89"/>
    <mergeCell ref="O88:O89"/>
    <mergeCell ref="P88:P89"/>
    <mergeCell ref="Q88:Q89"/>
    <mergeCell ref="R88:R89"/>
    <mergeCell ref="S88:S89"/>
    <mergeCell ref="T88:T89"/>
    <mergeCell ref="I88:I89"/>
    <mergeCell ref="J88:J89"/>
    <mergeCell ref="K88:K89"/>
    <mergeCell ref="L88:L89"/>
    <mergeCell ref="M88:M89"/>
    <mergeCell ref="N88:N89"/>
    <mergeCell ref="AE86:AE87"/>
    <mergeCell ref="AF86:AF87"/>
    <mergeCell ref="A88:A89"/>
    <mergeCell ref="B88:B89"/>
    <mergeCell ref="C88:C89"/>
    <mergeCell ref="D88:D89"/>
    <mergeCell ref="E88:E89"/>
    <mergeCell ref="F88:F89"/>
    <mergeCell ref="G88:G89"/>
    <mergeCell ref="H88:H89"/>
    <mergeCell ref="Y86:Y87"/>
    <mergeCell ref="Z86:Z87"/>
    <mergeCell ref="AA86:AA87"/>
    <mergeCell ref="AB86:AB87"/>
    <mergeCell ref="AC86:AC87"/>
    <mergeCell ref="AD86:AD87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G86:G87"/>
    <mergeCell ref="H86:H87"/>
    <mergeCell ref="I86:I87"/>
    <mergeCell ref="J86:J87"/>
    <mergeCell ref="K86:K87"/>
    <mergeCell ref="L86:L87"/>
    <mergeCell ref="A86:A87"/>
    <mergeCell ref="B86:B87"/>
    <mergeCell ref="C86:C87"/>
    <mergeCell ref="D86:D87"/>
    <mergeCell ref="E86:E87"/>
    <mergeCell ref="F86:F87"/>
    <mergeCell ref="AA84:AA85"/>
    <mergeCell ref="AB84:AB85"/>
    <mergeCell ref="AC84:AC85"/>
    <mergeCell ref="AD84:AD85"/>
    <mergeCell ref="AE84:AE85"/>
    <mergeCell ref="AF84:AF85"/>
    <mergeCell ref="U84:U85"/>
    <mergeCell ref="V84:V85"/>
    <mergeCell ref="W84:W85"/>
    <mergeCell ref="X84:X85"/>
    <mergeCell ref="Y84:Y85"/>
    <mergeCell ref="Z84:Z85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AE82:AE83"/>
    <mergeCell ref="AF82:AF83"/>
    <mergeCell ref="A84:A85"/>
    <mergeCell ref="B84:B85"/>
    <mergeCell ref="C84:C85"/>
    <mergeCell ref="D84:D85"/>
    <mergeCell ref="E84:E85"/>
    <mergeCell ref="F84:F85"/>
    <mergeCell ref="G84:G85"/>
    <mergeCell ref="H84:H85"/>
    <mergeCell ref="Y82:Y83"/>
    <mergeCell ref="Z82:Z83"/>
    <mergeCell ref="AA82:AA83"/>
    <mergeCell ref="AB82:AB83"/>
    <mergeCell ref="AC82:AC83"/>
    <mergeCell ref="AD82:AD83"/>
    <mergeCell ref="S82:S83"/>
    <mergeCell ref="T82:T83"/>
    <mergeCell ref="U82:U83"/>
    <mergeCell ref="V82:V83"/>
    <mergeCell ref="W82:W83"/>
    <mergeCell ref="X82:X83"/>
    <mergeCell ref="M82:M83"/>
    <mergeCell ref="N82:N83"/>
    <mergeCell ref="O82:O83"/>
    <mergeCell ref="P82:P83"/>
    <mergeCell ref="Q82:Q83"/>
    <mergeCell ref="R82:R83"/>
    <mergeCell ref="G82:G83"/>
    <mergeCell ref="H82:H83"/>
    <mergeCell ref="I82:I83"/>
    <mergeCell ref="J82:J83"/>
    <mergeCell ref="K82:K83"/>
    <mergeCell ref="L82:L83"/>
    <mergeCell ref="A82:A83"/>
    <mergeCell ref="B82:B83"/>
    <mergeCell ref="C82:C83"/>
    <mergeCell ref="D82:D83"/>
    <mergeCell ref="E82:E83"/>
    <mergeCell ref="F82:F83"/>
    <mergeCell ref="AA80:AA81"/>
    <mergeCell ref="AB80:AB81"/>
    <mergeCell ref="AC80:AC81"/>
    <mergeCell ref="AD80:AD81"/>
    <mergeCell ref="AE80:AE81"/>
    <mergeCell ref="AF80:AF81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AE78:AE79"/>
    <mergeCell ref="AF78:AF79"/>
    <mergeCell ref="A80:A81"/>
    <mergeCell ref="B80:B81"/>
    <mergeCell ref="C80:C81"/>
    <mergeCell ref="D80:D81"/>
    <mergeCell ref="E80:E81"/>
    <mergeCell ref="F80:F81"/>
    <mergeCell ref="G80:G81"/>
    <mergeCell ref="H80:H81"/>
    <mergeCell ref="Y78:Y79"/>
    <mergeCell ref="Z78:Z79"/>
    <mergeCell ref="AA78:AA79"/>
    <mergeCell ref="AB78:AB79"/>
    <mergeCell ref="AC78:AC79"/>
    <mergeCell ref="AD78:AD79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A78:A79"/>
    <mergeCell ref="B78:B79"/>
    <mergeCell ref="C78:C79"/>
    <mergeCell ref="D78:D79"/>
    <mergeCell ref="E78:E79"/>
    <mergeCell ref="F78:F79"/>
    <mergeCell ref="AA76:AA77"/>
    <mergeCell ref="AB76:AB77"/>
    <mergeCell ref="AC76:AC77"/>
    <mergeCell ref="AD76:AD77"/>
    <mergeCell ref="AE76:AE77"/>
    <mergeCell ref="AF76:AF77"/>
    <mergeCell ref="U76:U77"/>
    <mergeCell ref="V76:V77"/>
    <mergeCell ref="W76:W77"/>
    <mergeCell ref="X76:X77"/>
    <mergeCell ref="Y76:Y77"/>
    <mergeCell ref="Z76:Z77"/>
    <mergeCell ref="O76:O77"/>
    <mergeCell ref="P76:P77"/>
    <mergeCell ref="Q76:Q77"/>
    <mergeCell ref="R76:R77"/>
    <mergeCell ref="S76:S77"/>
    <mergeCell ref="T76:T77"/>
    <mergeCell ref="I76:I77"/>
    <mergeCell ref="J76:J77"/>
    <mergeCell ref="K76:K77"/>
    <mergeCell ref="L76:L77"/>
    <mergeCell ref="M76:M77"/>
    <mergeCell ref="N76:N77"/>
    <mergeCell ref="AE74:AE75"/>
    <mergeCell ref="AF74:AF75"/>
    <mergeCell ref="A76:A77"/>
    <mergeCell ref="B76:B77"/>
    <mergeCell ref="C76:C77"/>
    <mergeCell ref="D76:D77"/>
    <mergeCell ref="E76:E77"/>
    <mergeCell ref="F76:F77"/>
    <mergeCell ref="G76:G77"/>
    <mergeCell ref="H76:H77"/>
    <mergeCell ref="Y74:Y75"/>
    <mergeCell ref="Z74:Z75"/>
    <mergeCell ref="AA74:AA75"/>
    <mergeCell ref="AB74:AB75"/>
    <mergeCell ref="AC74:AC75"/>
    <mergeCell ref="AD74:AD75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A74:A75"/>
    <mergeCell ref="B74:B75"/>
    <mergeCell ref="C74:C75"/>
    <mergeCell ref="D74:D75"/>
    <mergeCell ref="E74:E75"/>
    <mergeCell ref="F74:F75"/>
    <mergeCell ref="AA72:AA73"/>
    <mergeCell ref="AB72:AB73"/>
    <mergeCell ref="AC72:AC73"/>
    <mergeCell ref="AD72:AD73"/>
    <mergeCell ref="AE72:AE73"/>
    <mergeCell ref="AF72:AF73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AE70:AE71"/>
    <mergeCell ref="AF70:AF71"/>
    <mergeCell ref="A72:A73"/>
    <mergeCell ref="B72:B73"/>
    <mergeCell ref="C72:C73"/>
    <mergeCell ref="D72:D73"/>
    <mergeCell ref="E72:E73"/>
    <mergeCell ref="F72:F73"/>
    <mergeCell ref="G72:G73"/>
    <mergeCell ref="H72:H73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A70:A71"/>
    <mergeCell ref="B70:B71"/>
    <mergeCell ref="C70:C71"/>
    <mergeCell ref="D70:D71"/>
    <mergeCell ref="E70:E71"/>
    <mergeCell ref="F70:F71"/>
    <mergeCell ref="AA68:AA69"/>
    <mergeCell ref="AB68:AB69"/>
    <mergeCell ref="AC68:AC69"/>
    <mergeCell ref="AD68:AD69"/>
    <mergeCell ref="AE68:AE69"/>
    <mergeCell ref="AF68:AF69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AE66:AE67"/>
    <mergeCell ref="AF66:AF67"/>
    <mergeCell ref="A68:A69"/>
    <mergeCell ref="B68:B69"/>
    <mergeCell ref="C68:C69"/>
    <mergeCell ref="D68:D69"/>
    <mergeCell ref="E68:E69"/>
    <mergeCell ref="F68:F69"/>
    <mergeCell ref="G68:G69"/>
    <mergeCell ref="H68:H69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A66:A67"/>
    <mergeCell ref="B66:B67"/>
    <mergeCell ref="C66:C67"/>
    <mergeCell ref="D66:D67"/>
    <mergeCell ref="E66:E67"/>
    <mergeCell ref="F66:F67"/>
    <mergeCell ref="AA64:AA65"/>
    <mergeCell ref="AB64:AB65"/>
    <mergeCell ref="AC64:AC65"/>
    <mergeCell ref="AD64:AD65"/>
    <mergeCell ref="AE64:AE65"/>
    <mergeCell ref="AF64:AF65"/>
    <mergeCell ref="U64:U65"/>
    <mergeCell ref="V64:V65"/>
    <mergeCell ref="W64:W65"/>
    <mergeCell ref="X64:X65"/>
    <mergeCell ref="Y64:Y65"/>
    <mergeCell ref="Z64:Z65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AE62:AE63"/>
    <mergeCell ref="AF62:AF63"/>
    <mergeCell ref="A64:A65"/>
    <mergeCell ref="B64:B65"/>
    <mergeCell ref="C64:C65"/>
    <mergeCell ref="D64:D65"/>
    <mergeCell ref="E64:E65"/>
    <mergeCell ref="F64:F65"/>
    <mergeCell ref="G64:G65"/>
    <mergeCell ref="H64:H65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A62:A63"/>
    <mergeCell ref="B62:B63"/>
    <mergeCell ref="C62:C63"/>
    <mergeCell ref="D62:D63"/>
    <mergeCell ref="E62:E63"/>
    <mergeCell ref="F62:F63"/>
    <mergeCell ref="AA60:AA61"/>
    <mergeCell ref="AB60:AB61"/>
    <mergeCell ref="AC60:AC61"/>
    <mergeCell ref="AD60:AD61"/>
    <mergeCell ref="AE60:AE61"/>
    <mergeCell ref="AF60:AF61"/>
    <mergeCell ref="U60:U61"/>
    <mergeCell ref="V60:V61"/>
    <mergeCell ref="W60:W61"/>
    <mergeCell ref="X60:X61"/>
    <mergeCell ref="Y60:Y61"/>
    <mergeCell ref="Z60:Z61"/>
    <mergeCell ref="O60:O61"/>
    <mergeCell ref="P60:P61"/>
    <mergeCell ref="Q60:Q61"/>
    <mergeCell ref="R60:R61"/>
    <mergeCell ref="S60:S61"/>
    <mergeCell ref="T60:T61"/>
    <mergeCell ref="I60:I61"/>
    <mergeCell ref="J60:J61"/>
    <mergeCell ref="K60:K61"/>
    <mergeCell ref="L60:L61"/>
    <mergeCell ref="M60:M61"/>
    <mergeCell ref="N60:N61"/>
    <mergeCell ref="AE58:AE59"/>
    <mergeCell ref="AF58:AF59"/>
    <mergeCell ref="A60:A61"/>
    <mergeCell ref="B60:B61"/>
    <mergeCell ref="C60:C61"/>
    <mergeCell ref="D60:D61"/>
    <mergeCell ref="E60:E61"/>
    <mergeCell ref="F60:F61"/>
    <mergeCell ref="G60:G61"/>
    <mergeCell ref="H60:H61"/>
    <mergeCell ref="Y58:Y59"/>
    <mergeCell ref="Z58:Z59"/>
    <mergeCell ref="AA58:AA59"/>
    <mergeCell ref="AB58:AB59"/>
    <mergeCell ref="AC58:AC59"/>
    <mergeCell ref="AD58:AD59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A58:A59"/>
    <mergeCell ref="B58:B59"/>
    <mergeCell ref="C58:C59"/>
    <mergeCell ref="D58:D59"/>
    <mergeCell ref="E58:E59"/>
    <mergeCell ref="F58:F59"/>
    <mergeCell ref="AA56:AA57"/>
    <mergeCell ref="AB56:AB57"/>
    <mergeCell ref="AC56:AC57"/>
    <mergeCell ref="AD56:AD57"/>
    <mergeCell ref="AE56:AE57"/>
    <mergeCell ref="AF56:AF57"/>
    <mergeCell ref="U56:U57"/>
    <mergeCell ref="V56:V57"/>
    <mergeCell ref="W56:W57"/>
    <mergeCell ref="X56:X57"/>
    <mergeCell ref="Y56:Y57"/>
    <mergeCell ref="Z56:Z57"/>
    <mergeCell ref="O56:O57"/>
    <mergeCell ref="P56:P57"/>
    <mergeCell ref="Q56:Q57"/>
    <mergeCell ref="R56:R57"/>
    <mergeCell ref="S56:S57"/>
    <mergeCell ref="T56:T57"/>
    <mergeCell ref="I56:I57"/>
    <mergeCell ref="J56:J57"/>
    <mergeCell ref="K56:K57"/>
    <mergeCell ref="L56:L57"/>
    <mergeCell ref="M56:M57"/>
    <mergeCell ref="N56:N57"/>
    <mergeCell ref="AE54:AE55"/>
    <mergeCell ref="AF54:AF55"/>
    <mergeCell ref="A56:A57"/>
    <mergeCell ref="B56:B57"/>
    <mergeCell ref="C56:C57"/>
    <mergeCell ref="D56:D57"/>
    <mergeCell ref="E56:E57"/>
    <mergeCell ref="F56:F57"/>
    <mergeCell ref="G56:G57"/>
    <mergeCell ref="H56:H57"/>
    <mergeCell ref="Y54:Y55"/>
    <mergeCell ref="Z54:Z55"/>
    <mergeCell ref="AA54:AA55"/>
    <mergeCell ref="AB54:AB55"/>
    <mergeCell ref="AC54:AC55"/>
    <mergeCell ref="AD54:AD55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A54:A55"/>
    <mergeCell ref="B54:B55"/>
    <mergeCell ref="C54:C55"/>
    <mergeCell ref="D54:D55"/>
    <mergeCell ref="E54:E55"/>
    <mergeCell ref="F54:F55"/>
    <mergeCell ref="AA52:AA53"/>
    <mergeCell ref="AB52:AB53"/>
    <mergeCell ref="AC52:AC53"/>
    <mergeCell ref="AD52:AD53"/>
    <mergeCell ref="AE52:AE53"/>
    <mergeCell ref="AF52:AF53"/>
    <mergeCell ref="U52:U53"/>
    <mergeCell ref="V52:V53"/>
    <mergeCell ref="W52:W53"/>
    <mergeCell ref="X52:X53"/>
    <mergeCell ref="Y52:Y53"/>
    <mergeCell ref="Z52:Z53"/>
    <mergeCell ref="O52:O53"/>
    <mergeCell ref="P52:P53"/>
    <mergeCell ref="Q52:Q53"/>
    <mergeCell ref="R52:R53"/>
    <mergeCell ref="S52:S53"/>
    <mergeCell ref="T52:T53"/>
    <mergeCell ref="I52:I53"/>
    <mergeCell ref="J52:J53"/>
    <mergeCell ref="K52:K53"/>
    <mergeCell ref="L52:L53"/>
    <mergeCell ref="M52:M53"/>
    <mergeCell ref="N52:N53"/>
    <mergeCell ref="AE50:AE51"/>
    <mergeCell ref="AF50:AF51"/>
    <mergeCell ref="A52:A53"/>
    <mergeCell ref="B52:B53"/>
    <mergeCell ref="C52:C53"/>
    <mergeCell ref="D52:D53"/>
    <mergeCell ref="E52:E53"/>
    <mergeCell ref="F52:F53"/>
    <mergeCell ref="G52:G53"/>
    <mergeCell ref="H52:H53"/>
    <mergeCell ref="Y50:Y51"/>
    <mergeCell ref="Z50:Z51"/>
    <mergeCell ref="AA50:AA51"/>
    <mergeCell ref="AB50:AB51"/>
    <mergeCell ref="AC50:AC51"/>
    <mergeCell ref="AD50:AD51"/>
    <mergeCell ref="S50:S51"/>
    <mergeCell ref="T50:T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A50:A51"/>
    <mergeCell ref="B50:B51"/>
    <mergeCell ref="C50:C51"/>
    <mergeCell ref="D50:D51"/>
    <mergeCell ref="E50:E51"/>
    <mergeCell ref="F50:F51"/>
    <mergeCell ref="AA48:AA49"/>
    <mergeCell ref="AB48:AB49"/>
    <mergeCell ref="AC48:AC49"/>
    <mergeCell ref="AD48:AD49"/>
    <mergeCell ref="AE48:AE49"/>
    <mergeCell ref="AF48:AF49"/>
    <mergeCell ref="U48:U49"/>
    <mergeCell ref="V48:V49"/>
    <mergeCell ref="W48:W49"/>
    <mergeCell ref="X48:X49"/>
    <mergeCell ref="Y48:Y49"/>
    <mergeCell ref="Z48:Z49"/>
    <mergeCell ref="N38:N39"/>
    <mergeCell ref="O38:O39"/>
    <mergeCell ref="P38:P39"/>
    <mergeCell ref="Q38:Q39"/>
    <mergeCell ref="N42:N43"/>
    <mergeCell ref="O42:O43"/>
    <mergeCell ref="P42:P43"/>
    <mergeCell ref="Q42:Q43"/>
    <mergeCell ref="O34:O35"/>
    <mergeCell ref="P34:P35"/>
    <mergeCell ref="Q34:Q35"/>
    <mergeCell ref="N36:N37"/>
    <mergeCell ref="O36:O37"/>
    <mergeCell ref="P36:P37"/>
    <mergeCell ref="Q36:Q37"/>
    <mergeCell ref="O30:O31"/>
    <mergeCell ref="P30:P31"/>
    <mergeCell ref="Q30:Q31"/>
    <mergeCell ref="N32:N33"/>
    <mergeCell ref="O32:O33"/>
    <mergeCell ref="P32:P33"/>
    <mergeCell ref="Q32:Q33"/>
    <mergeCell ref="N26:N27"/>
    <mergeCell ref="O26:O27"/>
    <mergeCell ref="P26:P27"/>
    <mergeCell ref="Q26:Q27"/>
    <mergeCell ref="O28:O29"/>
    <mergeCell ref="P28:P29"/>
    <mergeCell ref="Q28:Q29"/>
    <mergeCell ref="N22:N23"/>
    <mergeCell ref="O22:O23"/>
    <mergeCell ref="P22:P23"/>
    <mergeCell ref="Q22:Q23"/>
    <mergeCell ref="N24:N25"/>
    <mergeCell ref="O24:O25"/>
    <mergeCell ref="P24:P25"/>
    <mergeCell ref="Q24:Q25"/>
    <mergeCell ref="N18:N19"/>
    <mergeCell ref="O18:O19"/>
    <mergeCell ref="P18:P19"/>
    <mergeCell ref="Q18:Q19"/>
    <mergeCell ref="P20:P21"/>
    <mergeCell ref="Q20:Q21"/>
    <mergeCell ref="AE20:AE21"/>
    <mergeCell ref="AE22:AE23"/>
    <mergeCell ref="AE24:AE25"/>
    <mergeCell ref="AE26:AE27"/>
    <mergeCell ref="O16:O17"/>
    <mergeCell ref="P16:P17"/>
    <mergeCell ref="Q16:Q17"/>
    <mergeCell ref="AD40:AD41"/>
    <mergeCell ref="AE28:AE29"/>
    <mergeCell ref="AE30:AE31"/>
    <mergeCell ref="AE32:AE33"/>
    <mergeCell ref="AE34:AE35"/>
    <mergeCell ref="AE36:AE37"/>
    <mergeCell ref="AE38:AE39"/>
    <mergeCell ref="AA44:AA45"/>
    <mergeCell ref="AE40:AE41"/>
    <mergeCell ref="AE42:AE43"/>
    <mergeCell ref="AE44:AE45"/>
    <mergeCell ref="AF44:AF45"/>
    <mergeCell ref="AB44:AB45"/>
    <mergeCell ref="AC44:AC45"/>
    <mergeCell ref="AD44:AD45"/>
    <mergeCell ref="AD42:AD43"/>
    <mergeCell ref="AF42:AF43"/>
    <mergeCell ref="G46:G47"/>
    <mergeCell ref="V44:V45"/>
    <mergeCell ref="W44:W45"/>
    <mergeCell ref="X44:X45"/>
    <mergeCell ref="Y44:Y45"/>
    <mergeCell ref="Z44:Z45"/>
    <mergeCell ref="N44:N45"/>
    <mergeCell ref="O44:O45"/>
    <mergeCell ref="P44:P45"/>
    <mergeCell ref="Q44:Q45"/>
    <mergeCell ref="A46:A47"/>
    <mergeCell ref="B46:B47"/>
    <mergeCell ref="C46:C47"/>
    <mergeCell ref="D46:D47"/>
    <mergeCell ref="E46:E47"/>
    <mergeCell ref="F46:F47"/>
    <mergeCell ref="I44:I45"/>
    <mergeCell ref="J44:J45"/>
    <mergeCell ref="K44:K45"/>
    <mergeCell ref="L44:L45"/>
    <mergeCell ref="M44:M45"/>
    <mergeCell ref="R44:R45"/>
    <mergeCell ref="A44:A45"/>
    <mergeCell ref="B44:B45"/>
    <mergeCell ref="C44:C45"/>
    <mergeCell ref="D44:D45"/>
    <mergeCell ref="E44:E45"/>
    <mergeCell ref="F44:F45"/>
    <mergeCell ref="G44:G45"/>
    <mergeCell ref="H44:H45"/>
    <mergeCell ref="AA42:AA43"/>
    <mergeCell ref="AB42:AB43"/>
    <mergeCell ref="AC42:AC43"/>
    <mergeCell ref="H46:H47"/>
    <mergeCell ref="I46:I47"/>
    <mergeCell ref="J46:J47"/>
    <mergeCell ref="K46:K47"/>
    <mergeCell ref="L46:L47"/>
    <mergeCell ref="M46:M47"/>
    <mergeCell ref="N46:N47"/>
    <mergeCell ref="U42:U43"/>
    <mergeCell ref="V42:V43"/>
    <mergeCell ref="W42:W43"/>
    <mergeCell ref="X42:X43"/>
    <mergeCell ref="T46:T47"/>
    <mergeCell ref="S44:S45"/>
    <mergeCell ref="T44:T45"/>
    <mergeCell ref="U44:U45"/>
    <mergeCell ref="Y42:Y43"/>
    <mergeCell ref="Z42:Z43"/>
    <mergeCell ref="R42:R43"/>
    <mergeCell ref="S42:S43"/>
    <mergeCell ref="T42:T43"/>
    <mergeCell ref="O46:O47"/>
    <mergeCell ref="P46:P47"/>
    <mergeCell ref="Q46:Q47"/>
    <mergeCell ref="R46:R47"/>
    <mergeCell ref="S46:S47"/>
    <mergeCell ref="H42:H43"/>
    <mergeCell ref="I42:I43"/>
    <mergeCell ref="J42:J43"/>
    <mergeCell ref="K42:K43"/>
    <mergeCell ref="L42:L43"/>
    <mergeCell ref="M42:M43"/>
    <mergeCell ref="AC46:AC47"/>
    <mergeCell ref="AF40:AF41"/>
    <mergeCell ref="A42:A43"/>
    <mergeCell ref="B42:B43"/>
    <mergeCell ref="C42:C43"/>
    <mergeCell ref="D42:D43"/>
    <mergeCell ref="E42:E43"/>
    <mergeCell ref="F42:F43"/>
    <mergeCell ref="G42:G43"/>
    <mergeCell ref="Z40:Z41"/>
    <mergeCell ref="U46:U47"/>
    <mergeCell ref="V46:V47"/>
    <mergeCell ref="W46:W47"/>
    <mergeCell ref="X46:X47"/>
    <mergeCell ref="Y46:Y47"/>
    <mergeCell ref="Z46:Z47"/>
    <mergeCell ref="V40:V41"/>
    <mergeCell ref="W40:W41"/>
    <mergeCell ref="X40:X41"/>
    <mergeCell ref="Y40:Y41"/>
    <mergeCell ref="AB40:AB41"/>
    <mergeCell ref="AC40:AC41"/>
    <mergeCell ref="AA40:AA41"/>
    <mergeCell ref="N40:N41"/>
    <mergeCell ref="O40:O41"/>
    <mergeCell ref="P40:P41"/>
    <mergeCell ref="Q40:Q41"/>
    <mergeCell ref="T40:T41"/>
    <mergeCell ref="U40:U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K38:K39"/>
    <mergeCell ref="L38:L39"/>
    <mergeCell ref="M38:M39"/>
    <mergeCell ref="R38:R39"/>
    <mergeCell ref="S38:S39"/>
    <mergeCell ref="AA46:AA47"/>
    <mergeCell ref="T38:T39"/>
    <mergeCell ref="M40:M41"/>
    <mergeCell ref="R40:R41"/>
    <mergeCell ref="S40:S41"/>
    <mergeCell ref="M34:M35"/>
    <mergeCell ref="R34:R35"/>
    <mergeCell ref="S34:S35"/>
    <mergeCell ref="I36:I37"/>
    <mergeCell ref="J36:J37"/>
    <mergeCell ref="K36:K37"/>
    <mergeCell ref="L36:L37"/>
    <mergeCell ref="M36:M37"/>
    <mergeCell ref="R36:R37"/>
    <mergeCell ref="N34:N35"/>
    <mergeCell ref="M30:M31"/>
    <mergeCell ref="R30:R31"/>
    <mergeCell ref="S30:S31"/>
    <mergeCell ref="I32:I33"/>
    <mergeCell ref="J32:J33"/>
    <mergeCell ref="K32:K33"/>
    <mergeCell ref="L32:L33"/>
    <mergeCell ref="M32:M33"/>
    <mergeCell ref="R32:R33"/>
    <mergeCell ref="N30:N31"/>
    <mergeCell ref="S26:S27"/>
    <mergeCell ref="I28:I29"/>
    <mergeCell ref="J28:J29"/>
    <mergeCell ref="K28:K29"/>
    <mergeCell ref="L28:L29"/>
    <mergeCell ref="M28:M29"/>
    <mergeCell ref="R28:R29"/>
    <mergeCell ref="S28:S29"/>
    <mergeCell ref="N28:N29"/>
    <mergeCell ref="I26:I27"/>
    <mergeCell ref="J26:J27"/>
    <mergeCell ref="K26:K27"/>
    <mergeCell ref="L26:L27"/>
    <mergeCell ref="M26:M27"/>
    <mergeCell ref="AB46:AB47"/>
    <mergeCell ref="S22:S23"/>
    <mergeCell ref="J34:J35"/>
    <mergeCell ref="T22:T23"/>
    <mergeCell ref="U34:U35"/>
    <mergeCell ref="U28:U29"/>
    <mergeCell ref="R22:R23"/>
    <mergeCell ref="J20:J21"/>
    <mergeCell ref="L24:L25"/>
    <mergeCell ref="M24:M25"/>
    <mergeCell ref="R24:R25"/>
    <mergeCell ref="S24:S25"/>
    <mergeCell ref="N20:N21"/>
    <mergeCell ref="O20:O21"/>
    <mergeCell ref="K20:K21"/>
    <mergeCell ref="L20:L21"/>
    <mergeCell ref="M18:M19"/>
    <mergeCell ref="I22:I23"/>
    <mergeCell ref="J22:J23"/>
    <mergeCell ref="K22:K23"/>
    <mergeCell ref="L22:L23"/>
    <mergeCell ref="M22:M23"/>
    <mergeCell ref="M20:M21"/>
    <mergeCell ref="I34:I35"/>
    <mergeCell ref="R20:R21"/>
    <mergeCell ref="S20:S21"/>
    <mergeCell ref="S16:S17"/>
    <mergeCell ref="S18:S19"/>
    <mergeCell ref="N16:N17"/>
    <mergeCell ref="I18:I19"/>
    <mergeCell ref="J18:J19"/>
    <mergeCell ref="K18:K19"/>
    <mergeCell ref="L18:L19"/>
    <mergeCell ref="U38:U39"/>
    <mergeCell ref="R18:R19"/>
    <mergeCell ref="H36:H37"/>
    <mergeCell ref="H38:H39"/>
    <mergeCell ref="S36:S37"/>
    <mergeCell ref="I38:I39"/>
    <mergeCell ref="J38:J39"/>
    <mergeCell ref="H32:H33"/>
    <mergeCell ref="H34:H35"/>
    <mergeCell ref="S32:S33"/>
    <mergeCell ref="R26:R27"/>
    <mergeCell ref="AD46:AD47"/>
    <mergeCell ref="H28:H29"/>
    <mergeCell ref="H30:H31"/>
    <mergeCell ref="I30:I31"/>
    <mergeCell ref="J30:J31"/>
    <mergeCell ref="K30:K31"/>
    <mergeCell ref="L30:L31"/>
    <mergeCell ref="T36:T37"/>
    <mergeCell ref="AC36:AC37"/>
    <mergeCell ref="AE46:AE47"/>
    <mergeCell ref="AA34:AA35"/>
    <mergeCell ref="AB34:AB35"/>
    <mergeCell ref="AC38:AC39"/>
    <mergeCell ref="AC34:AC35"/>
    <mergeCell ref="H24:H25"/>
    <mergeCell ref="T24:T25"/>
    <mergeCell ref="H26:H27"/>
    <mergeCell ref="T26:T27"/>
    <mergeCell ref="I24:I25"/>
    <mergeCell ref="F48:F49"/>
    <mergeCell ref="G48:G49"/>
    <mergeCell ref="H48:H49"/>
    <mergeCell ref="I48:I49"/>
    <mergeCell ref="H18:H19"/>
    <mergeCell ref="T18:T19"/>
    <mergeCell ref="H20:H21"/>
    <mergeCell ref="T20:T21"/>
    <mergeCell ref="H22:H23"/>
    <mergeCell ref="J24:J25"/>
    <mergeCell ref="E36:E37"/>
    <mergeCell ref="E38:E39"/>
    <mergeCell ref="G36:G37"/>
    <mergeCell ref="F36:F37"/>
    <mergeCell ref="AF46:AF47"/>
    <mergeCell ref="A48:A49"/>
    <mergeCell ref="B48:B49"/>
    <mergeCell ref="C48:C49"/>
    <mergeCell ref="D48:D49"/>
    <mergeCell ref="E48:E49"/>
    <mergeCell ref="AC28:AC29"/>
    <mergeCell ref="AC30:AC31"/>
    <mergeCell ref="AC22:AC23"/>
    <mergeCell ref="AC24:AC25"/>
    <mergeCell ref="AC26:AC27"/>
    <mergeCell ref="J48:J49"/>
    <mergeCell ref="K48:K49"/>
    <mergeCell ref="L48:L49"/>
    <mergeCell ref="M48:M49"/>
    <mergeCell ref="N48:N49"/>
    <mergeCell ref="G14:G15"/>
    <mergeCell ref="AC14:AC15"/>
    <mergeCell ref="AC16:AC17"/>
    <mergeCell ref="AC18:AC19"/>
    <mergeCell ref="U14:U15"/>
    <mergeCell ref="G16:G17"/>
    <mergeCell ref="G18:G19"/>
    <mergeCell ref="H14:T14"/>
    <mergeCell ref="Z18:Z19"/>
    <mergeCell ref="AA18:AA19"/>
    <mergeCell ref="G38:G39"/>
    <mergeCell ref="U16:U17"/>
    <mergeCell ref="U18:U19"/>
    <mergeCell ref="U20:U21"/>
    <mergeCell ref="U22:U23"/>
    <mergeCell ref="U24:U25"/>
    <mergeCell ref="H16:H17"/>
    <mergeCell ref="U26:U27"/>
    <mergeCell ref="G34:G35"/>
    <mergeCell ref="K24:K25"/>
    <mergeCell ref="G32:G33"/>
    <mergeCell ref="G28:G29"/>
    <mergeCell ref="G30:G31"/>
    <mergeCell ref="T28:T29"/>
    <mergeCell ref="U36:U37"/>
    <mergeCell ref="U32:U33"/>
    <mergeCell ref="T34:T35"/>
    <mergeCell ref="T32:T33"/>
    <mergeCell ref="L34:L35"/>
    <mergeCell ref="U30:U31"/>
    <mergeCell ref="G24:G25"/>
    <mergeCell ref="G26:G27"/>
    <mergeCell ref="A14:A15"/>
    <mergeCell ref="AB38:AB39"/>
    <mergeCell ref="AB36:AB37"/>
    <mergeCell ref="V34:V35"/>
    <mergeCell ref="W34:W35"/>
    <mergeCell ref="X34:X35"/>
    <mergeCell ref="Y34:Y35"/>
    <mergeCell ref="Z34:Z35"/>
    <mergeCell ref="AD38:AD39"/>
    <mergeCell ref="V38:V39"/>
    <mergeCell ref="W38:W39"/>
    <mergeCell ref="X38:X39"/>
    <mergeCell ref="Y38:Y39"/>
    <mergeCell ref="Z38:Z39"/>
    <mergeCell ref="AA38:AA39"/>
    <mergeCell ref="AD36:AD37"/>
    <mergeCell ref="V36:V37"/>
    <mergeCell ref="W36:W37"/>
    <mergeCell ref="X36:X37"/>
    <mergeCell ref="Y36:Y37"/>
    <mergeCell ref="Z36:Z37"/>
    <mergeCell ref="AA36:AA37"/>
    <mergeCell ref="O48:O49"/>
    <mergeCell ref="P48:P49"/>
    <mergeCell ref="Q48:Q49"/>
    <mergeCell ref="R48:R49"/>
    <mergeCell ref="S48:S49"/>
    <mergeCell ref="T48:T49"/>
    <mergeCell ref="AD34:AD35"/>
    <mergeCell ref="AB32:AB33"/>
    <mergeCell ref="AD32:AD33"/>
    <mergeCell ref="V32:V33"/>
    <mergeCell ref="W32:W33"/>
    <mergeCell ref="X32:X33"/>
    <mergeCell ref="Y32:Y33"/>
    <mergeCell ref="Z32:Z33"/>
    <mergeCell ref="AA32:AA33"/>
    <mergeCell ref="AC32:AC33"/>
    <mergeCell ref="AB30:AB31"/>
    <mergeCell ref="AD30:AD31"/>
    <mergeCell ref="AB28:AB29"/>
    <mergeCell ref="AD28:AD29"/>
    <mergeCell ref="V30:V31"/>
    <mergeCell ref="W30:W31"/>
    <mergeCell ref="X30:X31"/>
    <mergeCell ref="Y30:Y31"/>
    <mergeCell ref="Z30:Z31"/>
    <mergeCell ref="AA30:AA31"/>
    <mergeCell ref="V28:V29"/>
    <mergeCell ref="W28:W29"/>
    <mergeCell ref="X28:X29"/>
    <mergeCell ref="Y28:Y29"/>
    <mergeCell ref="Z28:Z29"/>
    <mergeCell ref="AA28:AA29"/>
    <mergeCell ref="AB26:AB27"/>
    <mergeCell ref="AD26:AD27"/>
    <mergeCell ref="AB24:AB25"/>
    <mergeCell ref="AD24:AD25"/>
    <mergeCell ref="V26:V27"/>
    <mergeCell ref="W26:W27"/>
    <mergeCell ref="X26:X27"/>
    <mergeCell ref="Y26:Y27"/>
    <mergeCell ref="Z26:Z27"/>
    <mergeCell ref="AA26:AA27"/>
    <mergeCell ref="V24:V25"/>
    <mergeCell ref="W24:W25"/>
    <mergeCell ref="X24:X25"/>
    <mergeCell ref="Y24:Y25"/>
    <mergeCell ref="Z24:Z25"/>
    <mergeCell ref="AA24:AA25"/>
    <mergeCell ref="Y22:Y23"/>
    <mergeCell ref="Z20:Z21"/>
    <mergeCell ref="AA20:AA21"/>
    <mergeCell ref="AB22:AB23"/>
    <mergeCell ref="AD22:AD23"/>
    <mergeCell ref="Z22:Z23"/>
    <mergeCell ref="AA22:AA23"/>
    <mergeCell ref="V18:V19"/>
    <mergeCell ref="W18:W19"/>
    <mergeCell ref="X18:X19"/>
    <mergeCell ref="Y18:Y19"/>
    <mergeCell ref="AB20:AB21"/>
    <mergeCell ref="AC20:AC21"/>
    <mergeCell ref="V20:V21"/>
    <mergeCell ref="W20:W21"/>
    <mergeCell ref="X20:X21"/>
    <mergeCell ref="Y20:Y21"/>
    <mergeCell ref="V22:V23"/>
    <mergeCell ref="W22:W23"/>
    <mergeCell ref="X22:X23"/>
    <mergeCell ref="T30:T31"/>
    <mergeCell ref="C38:C39"/>
    <mergeCell ref="D38:D39"/>
    <mergeCell ref="C36:C37"/>
    <mergeCell ref="D36:D37"/>
    <mergeCell ref="F38:F39"/>
    <mergeCell ref="F34:F35"/>
    <mergeCell ref="F32:F33"/>
    <mergeCell ref="C32:C33"/>
    <mergeCell ref="F28:F29"/>
    <mergeCell ref="F30:F31"/>
    <mergeCell ref="F24:F25"/>
    <mergeCell ref="F26:F27"/>
    <mergeCell ref="E32:E33"/>
    <mergeCell ref="T16:T17"/>
    <mergeCell ref="I16:I17"/>
    <mergeCell ref="J16:J17"/>
    <mergeCell ref="K16:K17"/>
    <mergeCell ref="V14:AB14"/>
    <mergeCell ref="X16:X17"/>
    <mergeCell ref="Y16:Y17"/>
    <mergeCell ref="Z16:Z17"/>
    <mergeCell ref="AA16:AA17"/>
    <mergeCell ref="W16:W17"/>
    <mergeCell ref="V16:V17"/>
    <mergeCell ref="B36:B37"/>
    <mergeCell ref="A38:A39"/>
    <mergeCell ref="B38:B39"/>
    <mergeCell ref="A36:A37"/>
    <mergeCell ref="AF38:AF39"/>
    <mergeCell ref="AF34:AF35"/>
    <mergeCell ref="AF36:AF37"/>
    <mergeCell ref="C34:C35"/>
    <mergeCell ref="K34:K35"/>
    <mergeCell ref="AF32:AF33"/>
    <mergeCell ref="AF28:AF29"/>
    <mergeCell ref="AF30:AF31"/>
    <mergeCell ref="AF22:AF23"/>
    <mergeCell ref="AF24:AF25"/>
    <mergeCell ref="AF26:AF27"/>
    <mergeCell ref="AF16:AF17"/>
    <mergeCell ref="AF18:AF19"/>
    <mergeCell ref="AF20:AF21"/>
    <mergeCell ref="AB18:AB19"/>
    <mergeCell ref="AD18:AD19"/>
    <mergeCell ref="AD20:AD21"/>
    <mergeCell ref="AB16:AB17"/>
    <mergeCell ref="AD16:AD17"/>
    <mergeCell ref="AE16:AE17"/>
    <mergeCell ref="AE18:AE19"/>
    <mergeCell ref="D34:D35"/>
    <mergeCell ref="E26:E27"/>
    <mergeCell ref="E28:E29"/>
    <mergeCell ref="E30:E31"/>
    <mergeCell ref="D32:D33"/>
    <mergeCell ref="E24:E25"/>
    <mergeCell ref="D28:D29"/>
    <mergeCell ref="D30:D31"/>
    <mergeCell ref="E34:E35"/>
    <mergeCell ref="I20:I21"/>
    <mergeCell ref="D26:D27"/>
    <mergeCell ref="E18:E19"/>
    <mergeCell ref="D18:D19"/>
    <mergeCell ref="D20:D21"/>
    <mergeCell ref="D22:D23"/>
    <mergeCell ref="D24:D25"/>
    <mergeCell ref="E20:E21"/>
    <mergeCell ref="E22:E23"/>
    <mergeCell ref="G22:G23"/>
    <mergeCell ref="B34:B35"/>
    <mergeCell ref="B32:B33"/>
    <mergeCell ref="B28:B29"/>
    <mergeCell ref="B26:B27"/>
    <mergeCell ref="C26:C27"/>
    <mergeCell ref="C28:C29"/>
    <mergeCell ref="C30:C31"/>
    <mergeCell ref="B30:B31"/>
    <mergeCell ref="A34:A35"/>
    <mergeCell ref="A32:A33"/>
    <mergeCell ref="A24:A25"/>
    <mergeCell ref="A26:A27"/>
    <mergeCell ref="A28:A29"/>
    <mergeCell ref="A30:A31"/>
    <mergeCell ref="B24:B25"/>
    <mergeCell ref="A16:A17"/>
    <mergeCell ref="B16:B17"/>
    <mergeCell ref="C16:C17"/>
    <mergeCell ref="D16:D17"/>
    <mergeCell ref="B18:B19"/>
    <mergeCell ref="C24:C25"/>
    <mergeCell ref="B20:B21"/>
    <mergeCell ref="B22:B23"/>
    <mergeCell ref="A22:A23"/>
    <mergeCell ref="B1:AD1"/>
    <mergeCell ref="A20:A21"/>
    <mergeCell ref="A18:A19"/>
    <mergeCell ref="E16:E17"/>
    <mergeCell ref="F16:F17"/>
    <mergeCell ref="L16:L17"/>
    <mergeCell ref="M16:M17"/>
    <mergeCell ref="R16:R17"/>
    <mergeCell ref="C14:F14"/>
    <mergeCell ref="C18:C19"/>
    <mergeCell ref="C20:C21"/>
    <mergeCell ref="C22:C23"/>
    <mergeCell ref="F18:F19"/>
    <mergeCell ref="F20:F21"/>
    <mergeCell ref="F22:F23"/>
    <mergeCell ref="G20:G21"/>
  </mergeCells>
  <printOptions/>
  <pageMargins left="0.25" right="0.25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ToHo</cp:lastModifiedBy>
  <cp:lastPrinted>2013-10-19T10:30:54Z</cp:lastPrinted>
  <dcterms:created xsi:type="dcterms:W3CDTF">2009-05-05T19:12:10Z</dcterms:created>
  <dcterms:modified xsi:type="dcterms:W3CDTF">2013-10-20T15:46:47Z</dcterms:modified>
  <cp:category/>
  <cp:version/>
  <cp:contentType/>
  <cp:contentStatus/>
</cp:coreProperties>
</file>