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<sst xmlns="http://schemas.openxmlformats.org/spreadsheetml/2006/main" count="549" uniqueCount="131">
  <si>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</si>
  <si>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</si>
  <si>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</si>
  <si>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</si>
  <si>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</si>
  <si>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</si>
  <si>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</si>
  <si>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</si>
  <si>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</si>
  <si>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</si>
  <si>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</si>
  <si>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</si>
  <si>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</si>
  <si>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</si>
  <si>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</si>
  <si>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</si>
  <si>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</si>
  <si>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</si>
  <si>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</si>
  <si>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</si>
  <si>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</si>
  <si>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</si>
  <si>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</si>
  <si>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</si>
  <si>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</si>
  <si>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</si>
  <si>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</si>
  <si>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</si>
  <si>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</si>
  <si>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</si>
  <si>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</si>
  <si>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</si>
  <si>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</si>
  <si>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</si>
  <si>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</si>
  <si>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</si>
  <si>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</si>
  <si>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Bernard Petr</t>
  </si>
  <si>
    <t>Bernátek Ivan</t>
  </si>
  <si>
    <t>Bertl Petr</t>
  </si>
  <si>
    <t>Bouška Vladislav</t>
  </si>
  <si>
    <t>Bříza Pavel</t>
  </si>
  <si>
    <t>Bříza Václav</t>
  </si>
  <si>
    <t>Bubla Viktor</t>
  </si>
  <si>
    <t>Budjač Jakub</t>
  </si>
  <si>
    <t>Bureš Ivan</t>
  </si>
  <si>
    <t>Čech Jan</t>
  </si>
  <si>
    <t>Dlouhý Michal</t>
  </si>
  <si>
    <t>Dobiáš Vladimír</t>
  </si>
  <si>
    <t>Fišer Marek</t>
  </si>
  <si>
    <t>Hájek Tomáš</t>
  </si>
  <si>
    <t>Hemr Jiří</t>
  </si>
  <si>
    <t>Herák Ondřej</t>
  </si>
  <si>
    <t>Hrádek Martin</t>
  </si>
  <si>
    <t>Hrzán Daniel</t>
  </si>
  <si>
    <t>Chaloupecký Pavel</t>
  </si>
  <si>
    <t>Ihnát Jan</t>
  </si>
  <si>
    <t>Jandera Daniel</t>
  </si>
  <si>
    <t>Kácha Rudolf</t>
  </si>
  <si>
    <t>Kerul Tomáš</t>
  </si>
  <si>
    <t>Kerul Vladimír</t>
  </si>
  <si>
    <t>Klíma Zdeněk</t>
  </si>
  <si>
    <t>Kopecký Přemysl</t>
  </si>
  <si>
    <t>Korecký Jan</t>
  </si>
  <si>
    <t>Korecký Jan-ml</t>
  </si>
  <si>
    <t>Kotě Jaroslav</t>
  </si>
  <si>
    <t>Kotě Vít</t>
  </si>
  <si>
    <t>Kovář Martin</t>
  </si>
  <si>
    <t>Lindner Lukáš</t>
  </si>
  <si>
    <t>Loský Ondřej</t>
  </si>
  <si>
    <t>Marek Matěj</t>
  </si>
  <si>
    <t>Marzin Tomáš</t>
  </si>
  <si>
    <t>Niebauer Pavel</t>
  </si>
  <si>
    <t>Peths Michal</t>
  </si>
  <si>
    <t>Petrů Jan</t>
  </si>
  <si>
    <t>Podlešák Michal</t>
  </si>
  <si>
    <t>Potocký Matyáš</t>
  </si>
  <si>
    <t>Prágner Lukáš</t>
  </si>
  <si>
    <t>Průša Radim</t>
  </si>
  <si>
    <t>Punčochář Jaromír</t>
  </si>
  <si>
    <t>Racský Libor</t>
  </si>
  <si>
    <t>Roháček David</t>
  </si>
  <si>
    <t>Rusňák Pavel</t>
  </si>
  <si>
    <t>Řehořek Radek</t>
  </si>
  <si>
    <t>Řezníček Roman</t>
  </si>
  <si>
    <t>Simon Ondřej</t>
  </si>
  <si>
    <t>Skalický David</t>
  </si>
  <si>
    <t>Sláma Jan</t>
  </si>
  <si>
    <t>Sochor Tomáš</t>
  </si>
  <si>
    <t>Steiner Petr</t>
  </si>
  <si>
    <t>Svozil Marko</t>
  </si>
  <si>
    <t>Šolc Michal</t>
  </si>
  <si>
    <t>Šos Ondřej</t>
  </si>
  <si>
    <t>Šubrt Ondřej</t>
  </si>
  <si>
    <t>Šubrt Vojtěch</t>
  </si>
  <si>
    <t>Vágner Stanislav</t>
  </si>
  <si>
    <t>Vašíček Jakub</t>
  </si>
  <si>
    <t>Voborsky Matej</t>
  </si>
  <si>
    <t>Vrkoslavová Jaroslava</t>
  </si>
  <si>
    <t>Wilk Ivo</t>
  </si>
  <si>
    <t>Zapletal Filip</t>
  </si>
  <si>
    <t>Křapáček Milan</t>
  </si>
  <si>
    <t>REVOLVER</t>
  </si>
  <si>
    <t>Váženo %</t>
  </si>
  <si>
    <t>POŘADÍ</t>
  </si>
  <si>
    <t>Bízek Vojtěch</t>
  </si>
  <si>
    <t>Prepletaný Jan</t>
  </si>
  <si>
    <t>Šich Jan</t>
  </si>
  <si>
    <t>MALÁ PISTOLE</t>
  </si>
  <si>
    <t>Arnold Ctibor</t>
  </si>
  <si>
    <t>Bergman Martin</t>
  </si>
  <si>
    <t>Čečetka Josef</t>
  </si>
  <si>
    <t>Hnízdil Jan</t>
  </si>
  <si>
    <t>Koman Pavel</t>
  </si>
  <si>
    <t>Mestek Petr</t>
  </si>
  <si>
    <t>Pecka Václav</t>
  </si>
  <si>
    <t>Potocký Martin</t>
  </si>
  <si>
    <t>Turek Tomáš</t>
  </si>
  <si>
    <t>Votoček Miloš</t>
  </si>
  <si>
    <t>MALÝ REVOLVER</t>
  </si>
  <si>
    <t>Červenka Miroslav</t>
  </si>
  <si>
    <t>Janoušek Bedřich</t>
  </si>
  <si>
    <t>Vecko Martin</t>
  </si>
  <si>
    <t>OPTIK</t>
  </si>
  <si>
    <t>Cibulka Lukáš</t>
  </si>
  <si>
    <t>Hanzal Petr</t>
  </si>
  <si>
    <t>Klusák Ladislav</t>
  </si>
  <si>
    <t>Lorenz Vít</t>
  </si>
  <si>
    <t>Machovec Jiří</t>
  </si>
  <si>
    <t>Maleček Václav</t>
  </si>
  <si>
    <t>MZ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</si>
</sst>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0000"/>
    <numFmt numFmtId="165" formatCode="0.0000%"/>
  </numFmts>
  <fonts count="39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2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15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0" fillId="38" borderId="14" xfId="0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9" fontId="0" fillId="0" borderId="0" xfId="0" applyNumberForma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7" borderId="22" xfId="0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 horizontal="center"/>
      <protection/>
    </xf>
    <xf numFmtId="0" fontId="0" fillId="37" borderId="24" xfId="0" applyFill="1" applyBorder="1" applyAlignment="1" applyProtection="1">
      <alignment horizontal="center"/>
      <protection/>
    </xf>
    <xf numFmtId="0" fontId="0" fillId="38" borderId="22" xfId="0" applyFill="1" applyBorder="1" applyAlignment="1" applyProtection="1">
      <alignment horizontal="center"/>
      <protection/>
    </xf>
    <xf numFmtId="0" fontId="0" fillId="38" borderId="23" xfId="0" applyFill="1" applyBorder="1" applyAlignment="1" applyProtection="1">
      <alignment horizontal="center"/>
      <protection/>
    </xf>
    <xf numFmtId="0" fontId="0" fillId="38" borderId="24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2" fontId="1" fillId="0" borderId="13" xfId="0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9" fontId="0" fillId="0" borderId="20" xfId="0" applyNumberFormat="1" applyFill="1" applyBorder="1" applyAlignment="1" applyProtection="1">
      <alignment horizontal="center"/>
      <protection/>
    </xf>
    <xf numFmtId="164" fontId="1" fillId="40" borderId="11" xfId="0" applyNumberFormat="1" applyFont="1" applyFill="1" applyBorder="1" applyAlignment="1" applyProtection="1">
      <alignment horizontal="center"/>
      <protection/>
    </xf>
    <xf numFmtId="9" fontId="1" fillId="40" borderId="17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/>
    </xf>
    <xf numFmtId="0" fontId="0" fillId="37" borderId="27" xfId="0" applyFill="1" applyBorder="1" applyAlignment="1" applyProtection="1">
      <alignment horizontal="center"/>
      <protection/>
    </xf>
    <xf numFmtId="0" fontId="0" fillId="38" borderId="30" xfId="0" applyFill="1" applyBorder="1" applyAlignment="1" applyProtection="1">
      <alignment horizontal="center"/>
      <protection/>
    </xf>
    <xf numFmtId="0" fontId="0" fillId="38" borderId="28" xfId="0" applyFill="1" applyBorder="1" applyAlignment="1" applyProtection="1">
      <alignment horizontal="center"/>
      <protection/>
    </xf>
    <xf numFmtId="0" fontId="0" fillId="38" borderId="27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9" fontId="0" fillId="0" borderId="31" xfId="0" applyNumberFormat="1" applyFill="1" applyBorder="1" applyAlignment="1" applyProtection="1">
      <alignment horizontal="center"/>
      <protection/>
    </xf>
    <xf numFmtId="9" fontId="0" fillId="0" borderId="32" xfId="0" applyNumberFormat="1" applyFill="1" applyBorder="1" applyAlignment="1" applyProtection="1">
      <alignment horizontal="center"/>
      <protection/>
    </xf>
    <xf numFmtId="9" fontId="0" fillId="0" borderId="33" xfId="0" applyNumberFormat="1" applyFill="1" applyBorder="1" applyAlignment="1" applyProtection="1">
      <alignment horizontal="center"/>
      <protection/>
    </xf>
    <xf numFmtId="165" fontId="0" fillId="0" borderId="34" xfId="0" applyNumberFormat="1" applyFill="1" applyBorder="1" applyAlignment="1" applyProtection="1">
      <alignment horizontal="center"/>
      <protection/>
    </xf>
    <xf numFmtId="10" fontId="1" fillId="40" borderId="21" xfId="0" applyNumberFormat="1" applyFont="1" applyFill="1" applyBorder="1" applyAlignment="1" applyProtection="1">
      <alignment horizontal="center"/>
      <protection/>
    </xf>
    <xf numFmtId="0" fontId="1" fillId="40" borderId="35" xfId="0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 horizontal="center"/>
      <protection/>
    </xf>
    <xf numFmtId="0" fontId="0" fillId="35" borderId="38" xfId="0" applyFill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/>
      <protection/>
    </xf>
    <xf numFmtId="0" fontId="0" fillId="36" borderId="40" xfId="0" applyFill="1" applyBorder="1" applyAlignment="1" applyProtection="1">
      <alignment horizontal="center"/>
      <protection/>
    </xf>
    <xf numFmtId="0" fontId="0" fillId="36" borderId="38" xfId="0" applyFill="1" applyBorder="1" applyAlignment="1" applyProtection="1">
      <alignment horizontal="center"/>
      <protection/>
    </xf>
    <xf numFmtId="0" fontId="0" fillId="36" borderId="39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7" xfId="0" applyFill="1" applyBorder="1" applyAlignment="1" applyProtection="1">
      <alignment horizontal="center"/>
      <protection/>
    </xf>
    <xf numFmtId="0" fontId="0" fillId="38" borderId="40" xfId="0" applyFill="1" applyBorder="1" applyAlignment="1" applyProtection="1">
      <alignment horizont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38" borderId="37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9" fontId="0" fillId="0" borderId="36" xfId="0" applyNumberFormat="1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/>
      <protection/>
    </xf>
    <xf numFmtId="9" fontId="0" fillId="0" borderId="37" xfId="0" applyNumberFormat="1" applyFill="1" applyBorder="1" applyAlignment="1" applyProtection="1">
      <alignment horizontal="center"/>
      <protection/>
    </xf>
    <xf numFmtId="165" fontId="0" fillId="0" borderId="41" xfId="0" applyNumberFormat="1" applyFill="1" applyBorder="1" applyAlignment="1" applyProtection="1">
      <alignment horizontal="center"/>
      <protection/>
    </xf>
    <xf numFmtId="10" fontId="1" fillId="40" borderId="42" xfId="0" applyNumberFormat="1" applyFont="1" applyFill="1" applyBorder="1" applyAlignment="1" applyProtection="1">
      <alignment horizontal="center"/>
      <protection/>
    </xf>
    <xf numFmtId="0" fontId="1" fillId="40" borderId="43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center"/>
      <protection/>
    </xf>
    <xf numFmtId="2" fontId="0" fillId="0" borderId="45" xfId="0" applyNumberFormat="1" applyFill="1" applyBorder="1" applyAlignment="1" applyProtection="1">
      <alignment horizontal="center"/>
      <protection/>
    </xf>
    <xf numFmtId="2" fontId="0" fillId="0" borderId="46" xfId="0" applyNumberFormat="1" applyFill="1" applyBorder="1" applyAlignment="1" applyProtection="1">
      <alignment horizontal="center"/>
      <protection/>
    </xf>
    <xf numFmtId="2" fontId="0" fillId="0" borderId="47" xfId="0" applyNumberFormat="1" applyFill="1" applyBorder="1" applyAlignment="1" applyProtection="1">
      <alignment horizontal="center"/>
      <protection/>
    </xf>
    <xf numFmtId="9" fontId="0" fillId="0" borderId="44" xfId="0" applyNumberFormat="1" applyFill="1" applyBorder="1" applyAlignment="1" applyProtection="1">
      <alignment horizontal="center"/>
      <protection/>
    </xf>
    <xf numFmtId="164" fontId="1" fillId="40" borderId="18" xfId="0" applyNumberFormat="1" applyFont="1" applyFill="1" applyBorder="1" applyAlignment="1" applyProtection="1">
      <alignment horizontal="center"/>
      <protection/>
    </xf>
    <xf numFmtId="9" fontId="1" fillId="40" borderId="48" xfId="0" applyNumberFormat="1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0" fillId="38" borderId="26" xfId="0" applyFill="1" applyBorder="1" applyAlignment="1" applyProtection="1">
      <alignment horizontal="center"/>
      <protection/>
    </xf>
    <xf numFmtId="9" fontId="0" fillId="0" borderId="26" xfId="0" applyNumberFormat="1" applyFill="1" applyBorder="1" applyAlignment="1" applyProtection="1">
      <alignment horizontal="center"/>
      <protection/>
    </xf>
    <xf numFmtId="9" fontId="0" fillId="0" borderId="28" xfId="0" applyNumberFormat="1" applyFill="1" applyBorder="1" applyAlignment="1" applyProtection="1">
      <alignment horizontal="center"/>
      <protection/>
    </xf>
    <xf numFmtId="9" fontId="0" fillId="0" borderId="27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0" fontId="1" fillId="40" borderId="21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34" borderId="37" xfId="0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 horizontal="center"/>
      <protection/>
    </xf>
    <xf numFmtId="0" fontId="0" fillId="36" borderId="37" xfId="0" applyFill="1" applyBorder="1" applyAlignment="1" applyProtection="1">
      <alignment horizontal="center"/>
      <protection/>
    </xf>
    <xf numFmtId="0" fontId="0" fillId="38" borderId="36" xfId="0" applyFill="1" applyBorder="1" applyAlignment="1" applyProtection="1">
      <alignment horizontal="center"/>
      <protection/>
    </xf>
    <xf numFmtId="165" fontId="0" fillId="0" borderId="42" xfId="0" applyNumberFormat="1" applyFill="1" applyBorder="1" applyAlignment="1" applyProtection="1">
      <alignment horizontal="center"/>
      <protection/>
    </xf>
    <xf numFmtId="0" fontId="1" fillId="40" borderId="4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9" fontId="1" fillId="0" borderId="14" xfId="0" applyNumberFormat="1" applyFont="1" applyFill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41" borderId="11" xfId="0" applyFont="1" applyFill="1" applyBorder="1" applyAlignment="1" applyProtection="1">
      <alignment horizontal="center" vertical="center"/>
      <protection/>
    </xf>
    <xf numFmtId="0" fontId="1" fillId="41" borderId="17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0" fontId="0" fillId="42" borderId="22" xfId="0" applyFill="1" applyBorder="1" applyAlignment="1" applyProtection="1">
      <alignment horizontal="center"/>
      <protection/>
    </xf>
    <xf numFmtId="0" fontId="0" fillId="42" borderId="23" xfId="0" applyFill="1" applyBorder="1" applyAlignment="1" applyProtection="1">
      <alignment horizontal="center"/>
      <protection/>
    </xf>
    <xf numFmtId="0" fontId="0" fillId="42" borderId="2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 wrapText="1"/>
      <protection/>
    </xf>
    <xf numFmtId="9" fontId="0" fillId="0" borderId="44" xfId="0" applyNumberFormat="1" applyFill="1" applyBorder="1" applyAlignment="1" applyProtection="1">
      <alignment horizontal="center"/>
      <protection/>
    </xf>
    <xf numFmtId="164" fontId="1" fillId="41" borderId="18" xfId="0" applyNumberFormat="1" applyFont="1" applyFill="1" applyBorder="1" applyAlignment="1" applyProtection="1">
      <alignment horizontal="center"/>
      <protection/>
    </xf>
    <xf numFmtId="9" fontId="1" fillId="41" borderId="48" xfId="0" applyNumberFormat="1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42" borderId="26" xfId="0" applyFill="1" applyBorder="1" applyAlignment="1" applyProtection="1">
      <alignment horizontal="center"/>
      <protection/>
    </xf>
    <xf numFmtId="0" fontId="0" fillId="42" borderId="28" xfId="0" applyFill="1" applyBorder="1" applyAlignment="1" applyProtection="1">
      <alignment horizontal="center"/>
      <protection/>
    </xf>
    <xf numFmtId="0" fontId="0" fillId="42" borderId="27" xfId="0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/>
      <protection/>
    </xf>
    <xf numFmtId="0" fontId="0" fillId="42" borderId="36" xfId="0" applyFill="1" applyBorder="1" applyAlignment="1" applyProtection="1">
      <alignment horizontal="center"/>
      <protection/>
    </xf>
    <xf numFmtId="0" fontId="0" fillId="42" borderId="38" xfId="0" applyFill="1" applyBorder="1" applyAlignment="1" applyProtection="1">
      <alignment horizontal="center"/>
      <protection/>
    </xf>
    <xf numFmtId="0" fontId="0" fillId="42" borderId="37" xfId="0" applyFill="1" applyBorder="1" applyAlignment="1" applyProtection="1">
      <alignment horizontal="center"/>
      <protection/>
    </xf>
    <xf numFmtId="9" fontId="0" fillId="0" borderId="26" xfId="0" applyNumberFormat="1" applyFill="1" applyBorder="1" applyAlignment="1" applyProtection="1">
      <alignment horizontal="center"/>
      <protection/>
    </xf>
    <xf numFmtId="9" fontId="0" fillId="0" borderId="28" xfId="0" applyNumberFormat="1" applyFill="1" applyBorder="1" applyAlignment="1" applyProtection="1">
      <alignment horizontal="center"/>
      <protection/>
    </xf>
    <xf numFmtId="9" fontId="0" fillId="0" borderId="27" xfId="0" applyNumberFormat="1" applyFill="1" applyBorder="1" applyAlignment="1" applyProtection="1">
      <alignment horizontal="center"/>
      <protection/>
    </xf>
    <xf numFmtId="165" fontId="0" fillId="0" borderId="21" xfId="0" applyNumberFormat="1" applyFill="1" applyBorder="1" applyAlignment="1" applyProtection="1">
      <alignment horizontal="center"/>
      <protection/>
    </xf>
    <xf numFmtId="10" fontId="1" fillId="41" borderId="21" xfId="0" applyNumberFormat="1" applyFont="1" applyFill="1" applyBorder="1" applyAlignment="1" applyProtection="1">
      <alignment horizontal="center"/>
      <protection/>
    </xf>
    <xf numFmtId="0" fontId="1" fillId="41" borderId="21" xfId="0" applyFont="1" applyFill="1" applyBorder="1" applyAlignment="1" applyProtection="1">
      <alignment horizontal="center"/>
      <protection/>
    </xf>
    <xf numFmtId="9" fontId="0" fillId="0" borderId="36" xfId="0" applyNumberFormat="1" applyFill="1" applyBorder="1" applyAlignment="1" applyProtection="1">
      <alignment horizontal="center"/>
      <protection/>
    </xf>
    <xf numFmtId="9" fontId="0" fillId="0" borderId="38" xfId="0" applyNumberFormat="1" applyFill="1" applyBorder="1" applyAlignment="1" applyProtection="1">
      <alignment horizontal="center"/>
      <protection/>
    </xf>
    <xf numFmtId="9" fontId="0" fillId="0" borderId="37" xfId="0" applyNumberFormat="1" applyFill="1" applyBorder="1" applyAlignment="1" applyProtection="1">
      <alignment horizontal="center"/>
      <protection/>
    </xf>
    <xf numFmtId="165" fontId="0" fillId="0" borderId="42" xfId="0" applyNumberFormat="1" applyFill="1" applyBorder="1" applyAlignment="1" applyProtection="1">
      <alignment horizontal="center"/>
      <protection/>
    </xf>
    <xf numFmtId="10" fontId="1" fillId="41" borderId="42" xfId="0" applyNumberFormat="1" applyFont="1" applyFill="1" applyBorder="1" applyAlignment="1" applyProtection="1">
      <alignment horizontal="center"/>
      <protection/>
    </xf>
    <xf numFmtId="0" fontId="1" fillId="41" borderId="42" xfId="0" applyFont="1" applyFill="1" applyBorder="1" applyAlignment="1" applyProtection="1">
      <alignment horizontal="center"/>
      <protection/>
    </xf>
    <xf numFmtId="0" fontId="0" fillId="43" borderId="22" xfId="0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/>
      <protection/>
    </xf>
    <xf numFmtId="0" fontId="0" fillId="43" borderId="24" xfId="0" applyFill="1" applyBorder="1" applyAlignment="1" applyProtection="1">
      <alignment horizontal="center"/>
      <protection/>
    </xf>
    <xf numFmtId="0" fontId="0" fillId="43" borderId="26" xfId="0" applyFill="1" applyBorder="1" applyAlignment="1" applyProtection="1">
      <alignment horizontal="center"/>
      <protection/>
    </xf>
    <xf numFmtId="0" fontId="0" fillId="43" borderId="28" xfId="0" applyFill="1" applyBorder="1" applyAlignment="1" applyProtection="1">
      <alignment horizontal="center"/>
      <protection/>
    </xf>
    <xf numFmtId="0" fontId="0" fillId="43" borderId="27" xfId="0" applyFill="1" applyBorder="1" applyAlignment="1" applyProtection="1">
      <alignment horizontal="center"/>
      <protection/>
    </xf>
    <xf numFmtId="0" fontId="0" fillId="43" borderId="36" xfId="0" applyFill="1" applyBorder="1" applyAlignment="1" applyProtection="1">
      <alignment horizontal="center"/>
      <protection/>
    </xf>
    <xf numFmtId="0" fontId="0" fillId="43" borderId="38" xfId="0" applyFill="1" applyBorder="1" applyAlignment="1" applyProtection="1">
      <alignment horizontal="center"/>
      <protection/>
    </xf>
    <xf numFmtId="0" fontId="0" fillId="43" borderId="37" xfId="0" applyFill="1" applyBorder="1" applyAlignment="1" applyProtection="1">
      <alignment horizontal="center"/>
      <protection/>
    </xf>
    <xf numFmtId="0" fontId="0" fillId="44" borderId="22" xfId="0" applyFill="1" applyBorder="1" applyAlignment="1" applyProtection="1">
      <alignment horizontal="center"/>
      <protection/>
    </xf>
    <xf numFmtId="0" fontId="0" fillId="44" borderId="23" xfId="0" applyFill="1" applyBorder="1" applyAlignment="1" applyProtection="1">
      <alignment horizontal="center"/>
      <protection/>
    </xf>
    <xf numFmtId="0" fontId="0" fillId="44" borderId="24" xfId="0" applyFill="1" applyBorder="1" applyAlignment="1" applyProtection="1">
      <alignment horizontal="center"/>
      <protection/>
    </xf>
    <xf numFmtId="0" fontId="0" fillId="44" borderId="26" xfId="0" applyFill="1" applyBorder="1" applyAlignment="1" applyProtection="1">
      <alignment horizontal="center"/>
      <protection/>
    </xf>
    <xf numFmtId="0" fontId="0" fillId="44" borderId="28" xfId="0" applyFill="1" applyBorder="1" applyAlignment="1" applyProtection="1">
      <alignment horizontal="center"/>
      <protection/>
    </xf>
    <xf numFmtId="0" fontId="0" fillId="44" borderId="27" xfId="0" applyFill="1" applyBorder="1" applyAlignment="1" applyProtection="1">
      <alignment horizontal="center"/>
      <protection/>
    </xf>
    <xf numFmtId="0" fontId="0" fillId="44" borderId="36" xfId="0" applyFill="1" applyBorder="1" applyAlignment="1" applyProtection="1">
      <alignment horizontal="center"/>
      <protection/>
    </xf>
    <xf numFmtId="0" fontId="0" fillId="44" borderId="38" xfId="0" applyFill="1" applyBorder="1" applyAlignment="1" applyProtection="1">
      <alignment horizontal="center"/>
      <protection/>
    </xf>
    <xf numFmtId="0" fontId="0" fillId="44" borderId="37" xfId="0" applyFill="1" applyBorder="1" applyAlignment="1" applyProtection="1">
      <alignment horizontal="center"/>
      <protection/>
    </xf>
    <xf numFmtId="0" fontId="0" fillId="45" borderId="22" xfId="0" applyFill="1" applyBorder="1" applyAlignment="1" applyProtection="1">
      <alignment horizontal="center"/>
      <protection/>
    </xf>
    <xf numFmtId="0" fontId="0" fillId="45" borderId="23" xfId="0" applyFill="1" applyBorder="1" applyAlignment="1" applyProtection="1">
      <alignment horizontal="center"/>
      <protection/>
    </xf>
    <xf numFmtId="0" fontId="0" fillId="45" borderId="24" xfId="0" applyFill="1" applyBorder="1" applyAlignment="1" applyProtection="1">
      <alignment horizontal="center"/>
      <protection/>
    </xf>
    <xf numFmtId="0" fontId="0" fillId="45" borderId="26" xfId="0" applyFill="1" applyBorder="1" applyAlignment="1" applyProtection="1">
      <alignment horizontal="center"/>
      <protection/>
    </xf>
    <xf numFmtId="0" fontId="0" fillId="45" borderId="28" xfId="0" applyFill="1" applyBorder="1" applyAlignment="1" applyProtection="1">
      <alignment horizontal="center"/>
      <protection/>
    </xf>
    <xf numFmtId="0" fontId="0" fillId="45" borderId="27" xfId="0" applyFill="1" applyBorder="1" applyAlignment="1" applyProtection="1">
      <alignment horizontal="center"/>
      <protection/>
    </xf>
    <xf numFmtId="0" fontId="0" fillId="45" borderId="36" xfId="0" applyFill="1" applyBorder="1" applyAlignment="1" applyProtection="1">
      <alignment horizontal="center"/>
      <protection/>
    </xf>
    <xf numFmtId="0" fontId="0" fillId="45" borderId="38" xfId="0" applyFill="1" applyBorder="1" applyAlignment="1" applyProtection="1">
      <alignment horizontal="center"/>
      <protection/>
    </xf>
    <xf numFmtId="0" fontId="0" fillId="45" borderId="37" xfId="0" applyFill="1" applyBorder="1" applyAlignment="1" applyProtection="1">
      <alignment horizontal="center"/>
      <protection/>
    </xf>
    <xf numFmtId="0" fontId="0" fillId="46" borderId="22" xfId="0" applyFill="1" applyBorder="1" applyAlignment="1" applyProtection="1">
      <alignment horizontal="center"/>
      <protection/>
    </xf>
    <xf numFmtId="0" fontId="0" fillId="46" borderId="23" xfId="0" applyFill="1" applyBorder="1" applyAlignment="1" applyProtection="1">
      <alignment horizontal="center"/>
      <protection/>
    </xf>
    <xf numFmtId="0" fontId="0" fillId="46" borderId="24" xfId="0" applyFill="1" applyBorder="1" applyAlignment="1" applyProtection="1">
      <alignment horizontal="center"/>
      <protection/>
    </xf>
    <xf numFmtId="0" fontId="0" fillId="46" borderId="26" xfId="0" applyFill="1" applyBorder="1" applyAlignment="1" applyProtection="1">
      <alignment horizontal="center"/>
      <protection/>
    </xf>
    <xf numFmtId="0" fontId="0" fillId="46" borderId="28" xfId="0" applyFill="1" applyBorder="1" applyAlignment="1" applyProtection="1">
      <alignment horizontal="center"/>
      <protection/>
    </xf>
    <xf numFmtId="0" fontId="0" fillId="46" borderId="27" xfId="0" applyFill="1" applyBorder="1" applyAlignment="1" applyProtection="1">
      <alignment horizontal="center"/>
      <protection/>
    </xf>
    <xf numFmtId="0" fontId="0" fillId="46" borderId="36" xfId="0" applyFill="1" applyBorder="1" applyAlignment="1" applyProtection="1">
      <alignment horizontal="center"/>
      <protection/>
    </xf>
    <xf numFmtId="0" fontId="0" fillId="46" borderId="38" xfId="0" applyFill="1" applyBorder="1" applyAlignment="1" applyProtection="1">
      <alignment horizontal="center"/>
      <protection/>
    </xf>
    <xf numFmtId="0" fontId="0" fillId="46" borderId="37" xfId="0" applyFill="1" applyBorder="1" applyAlignment="1" applyProtection="1">
      <alignment horizontal="center"/>
      <protection/>
    </xf>
    <xf numFmtId="0" fontId="0" fillId="47" borderId="22" xfId="0" applyFill="1" applyBorder="1" applyAlignment="1" applyProtection="1">
      <alignment horizontal="center"/>
      <protection/>
    </xf>
    <xf numFmtId="0" fontId="0" fillId="47" borderId="23" xfId="0" applyFill="1" applyBorder="1" applyAlignment="1" applyProtection="1">
      <alignment horizontal="center"/>
      <protection/>
    </xf>
    <xf numFmtId="0" fontId="0" fillId="47" borderId="24" xfId="0" applyFill="1" applyBorder="1" applyAlignment="1" applyProtection="1">
      <alignment horizontal="center"/>
      <protection/>
    </xf>
    <xf numFmtId="0" fontId="0" fillId="47" borderId="26" xfId="0" applyFill="1" applyBorder="1" applyAlignment="1" applyProtection="1">
      <alignment horizontal="center"/>
      <protection/>
    </xf>
    <xf numFmtId="0" fontId="0" fillId="47" borderId="28" xfId="0" applyFill="1" applyBorder="1" applyAlignment="1" applyProtection="1">
      <alignment horizontal="center"/>
      <protection/>
    </xf>
    <xf numFmtId="0" fontId="0" fillId="47" borderId="27" xfId="0" applyFill="1" applyBorder="1" applyAlignment="1" applyProtection="1">
      <alignment horizontal="center"/>
      <protection/>
    </xf>
    <xf numFmtId="0" fontId="0" fillId="47" borderId="36" xfId="0" applyFill="1" applyBorder="1" applyAlignment="1" applyProtection="1">
      <alignment horizontal="center"/>
      <protection/>
    </xf>
    <xf numFmtId="0" fontId="0" fillId="47" borderId="38" xfId="0" applyFill="1" applyBorder="1" applyAlignment="1" applyProtection="1">
      <alignment horizontal="center"/>
      <protection/>
    </xf>
    <xf numFmtId="0" fontId="0" fillId="47" borderId="37" xfId="0" applyFill="1" applyBorder="1" applyAlignment="1" applyProtection="1">
      <alignment horizontal="center"/>
      <protection/>
    </xf>
    <xf numFmtId="0" fontId="1" fillId="44" borderId="11" xfId="0" applyFont="1" applyFill="1" applyBorder="1" applyAlignment="1" applyProtection="1">
      <alignment horizontal="center"/>
      <protection/>
    </xf>
    <xf numFmtId="0" fontId="1" fillId="44" borderId="11" xfId="0" applyFont="1" applyFill="1" applyBorder="1" applyAlignment="1" applyProtection="1">
      <alignment horizontal="center" wrapText="1"/>
      <protection/>
    </xf>
    <xf numFmtId="0" fontId="1" fillId="35" borderId="11" xfId="0" applyFont="1" applyFill="1" applyBorder="1" applyAlignment="1" applyProtection="1">
      <alignment horizontal="center" wrapText="1"/>
      <protection/>
    </xf>
    <xf numFmtId="0" fontId="1" fillId="42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1" fillId="46" borderId="11" xfId="0" applyFont="1" applyFill="1" applyBorder="1" applyAlignment="1" applyProtection="1">
      <alignment horizontal="center" wrapText="1"/>
      <protection/>
    </xf>
    <xf numFmtId="0" fontId="1" fillId="43" borderId="11" xfId="0" applyFont="1" applyFill="1" applyBorder="1" applyAlignment="1" applyProtection="1">
      <alignment horizontal="center" wrapText="1"/>
      <protection/>
    </xf>
    <xf numFmtId="0" fontId="1" fillId="47" borderId="11" xfId="0" applyFont="1" applyFill="1" applyBorder="1" applyAlignment="1" applyProtection="1">
      <alignment horizontal="center" wrapText="1"/>
      <protection/>
    </xf>
    <xf numFmtId="0" fontId="1" fillId="45" borderId="11" xfId="0" applyFont="1" applyFill="1" applyBorder="1" applyAlignment="1" applyProtection="1">
      <alignment horizontal="center" wrapText="1"/>
      <protection/>
    </xf>
    <xf numFmtId="0" fontId="1" fillId="36" borderId="11" xfId="0" applyFont="1" applyFill="1" applyBorder="1" applyAlignment="1" applyProtection="1">
      <alignment horizontal="center" wrapText="1"/>
      <protection/>
    </xf>
    <xf numFmtId="0" fontId="1" fillId="37" borderId="11" xfId="0" applyFont="1" applyFill="1" applyBorder="1" applyAlignment="1" applyProtection="1">
      <alignment horizontal="center" wrapText="1"/>
      <protection/>
    </xf>
    <xf numFmtId="0" fontId="1" fillId="38" borderId="11" xfId="0" applyFont="1" applyFill="1" applyBorder="1" applyAlignment="1" applyProtection="1">
      <alignment horizontal="center" wrapText="1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33CCCC"/>
      <rgbColor rgb="0000FFFF"/>
      <rgbColor rgb="00FFCC99"/>
      <rgbColor rgb="00C0C0C0"/>
      <rgbColor rgb="00CCFFFF"/>
      <rgbColor rgb="00FFCC00"/>
      <rgbColor rgb="00FF99CC"/>
      <rgbColor rgb="00FF8080"/>
      <rgbColor rgb="00CCCCFF"/>
      <rgbColor rgb="00FF0000"/>
      <rgbColor rgb="000000FF"/>
      <rgbColor rgb="00800080"/>
      <rgbColor rgb="0000B0F0"/>
      <rgbColor rgb="008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106"/>
  <sheetViews>
    <sheetView tabSelected="1" zoomScale="85" zoomScaleNormal="85" zoomScalePageLayoutView="0" workbookViewId="0" topLeftCell="A1">
      <pane xSplit="2" ySplit="3" topLeftCell="C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0" sqref="B100"/>
    </sheetView>
  </sheetViews>
  <sheetFormatPr defaultColWidth="9.00390625" defaultRowHeight="12.75" customHeight="1"/>
  <cols>
    <col min="1" max="1" width="4.125" style="0" customWidth="1"/>
    <col min="2" max="2" width="21.875" style="0" bestFit="1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5.375" style="0" customWidth="1"/>
    <col min="44" max="44" width="3.625" style="0" customWidth="1"/>
    <col min="45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0</v>
      </c>
      <c r="C1" s="240">
        <v>1</v>
      </c>
      <c r="D1" s="240"/>
      <c r="E1" s="240"/>
      <c r="F1" s="240"/>
      <c r="G1" s="240"/>
      <c r="H1" s="240"/>
      <c r="I1" s="240"/>
      <c r="J1" s="240"/>
      <c r="K1" s="240"/>
      <c r="L1" s="240"/>
      <c r="M1" s="237">
        <v>2</v>
      </c>
      <c r="N1" s="237"/>
      <c r="O1" s="237"/>
      <c r="P1" s="237"/>
      <c r="Q1" s="237"/>
      <c r="R1" s="237"/>
      <c r="S1" s="237"/>
      <c r="T1" s="237"/>
      <c r="U1" s="237"/>
      <c r="V1" s="237"/>
      <c r="W1" s="246">
        <v>3</v>
      </c>
      <c r="X1" s="246"/>
      <c r="Y1" s="246"/>
      <c r="Z1" s="246"/>
      <c r="AA1" s="246"/>
      <c r="AB1" s="246"/>
      <c r="AC1" s="246"/>
      <c r="AD1" s="246"/>
      <c r="AE1" s="246"/>
      <c r="AF1" s="246"/>
      <c r="AG1" s="247">
        <v>4</v>
      </c>
      <c r="AH1" s="247"/>
      <c r="AI1" s="247"/>
      <c r="AJ1" s="247"/>
      <c r="AK1" s="247"/>
      <c r="AL1" s="247"/>
      <c r="AM1" s="247"/>
      <c r="AN1" s="247"/>
      <c r="AO1" s="247"/>
      <c r="AP1" s="247"/>
      <c r="AQ1" s="248">
        <v>5</v>
      </c>
      <c r="AR1" s="248"/>
      <c r="AS1" s="248"/>
      <c r="AT1" s="248"/>
      <c r="AU1" s="248"/>
      <c r="AV1" s="248"/>
      <c r="AW1" s="248"/>
      <c r="AX1" s="248"/>
      <c r="AY1" s="248"/>
      <c r="AZ1" s="248"/>
      <c r="BA1" s="239">
        <v>6</v>
      </c>
      <c r="BB1" s="239"/>
      <c r="BC1" s="239"/>
      <c r="BD1" s="239"/>
      <c r="BE1" s="239"/>
      <c r="BF1" s="239"/>
      <c r="BG1" s="239"/>
      <c r="BH1" s="239"/>
      <c r="BI1" s="239"/>
      <c r="BJ1" s="239"/>
      <c r="BK1" s="5"/>
    </row>
    <row r="2" spans="1:74" ht="12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>
      <c r="A3" s="29"/>
      <c r="B3" s="30" t="s">
        <v>28</v>
      </c>
      <c r="BK3" s="31"/>
      <c r="BL3" s="241" t="s">
        <v>29</v>
      </c>
      <c r="BM3" s="241"/>
      <c r="BN3" s="241"/>
      <c r="BO3" s="241"/>
      <c r="BP3" s="241"/>
      <c r="BQ3" s="241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32</v>
      </c>
      <c r="C4" s="240">
        <v>1</v>
      </c>
      <c r="D4" s="240"/>
      <c r="E4" s="240"/>
      <c r="F4" s="240"/>
      <c r="G4" s="240"/>
      <c r="H4" s="240"/>
      <c r="I4" s="240"/>
      <c r="J4" s="240"/>
      <c r="K4" s="240"/>
      <c r="L4" s="240"/>
      <c r="M4" s="237">
        <v>2</v>
      </c>
      <c r="N4" s="237"/>
      <c r="O4" s="237"/>
      <c r="P4" s="237"/>
      <c r="Q4" s="237"/>
      <c r="R4" s="237"/>
      <c r="S4" s="237"/>
      <c r="T4" s="237"/>
      <c r="U4" s="237"/>
      <c r="V4" s="237"/>
      <c r="W4" s="246">
        <v>3</v>
      </c>
      <c r="X4" s="246"/>
      <c r="Y4" s="246"/>
      <c r="Z4" s="246"/>
      <c r="AA4" s="246"/>
      <c r="AB4" s="246"/>
      <c r="AC4" s="246"/>
      <c r="AD4" s="246"/>
      <c r="AE4" s="246"/>
      <c r="AF4" s="246"/>
      <c r="AG4" s="247">
        <v>4</v>
      </c>
      <c r="AH4" s="247"/>
      <c r="AI4" s="247"/>
      <c r="AJ4" s="247"/>
      <c r="AK4" s="247"/>
      <c r="AL4" s="247"/>
      <c r="AM4" s="247"/>
      <c r="AN4" s="247"/>
      <c r="AO4" s="247"/>
      <c r="AP4" s="247"/>
      <c r="AQ4" s="248">
        <v>5</v>
      </c>
      <c r="AR4" s="248"/>
      <c r="AS4" s="248"/>
      <c r="AT4" s="248"/>
      <c r="AU4" s="248"/>
      <c r="AV4" s="248"/>
      <c r="AW4" s="248"/>
      <c r="AX4" s="248"/>
      <c r="AY4" s="248"/>
      <c r="AZ4" s="248"/>
      <c r="BA4" s="239">
        <v>6</v>
      </c>
      <c r="BB4" s="239"/>
      <c r="BC4" s="239"/>
      <c r="BD4" s="239"/>
      <c r="BE4" s="239"/>
      <c r="BF4" s="239"/>
      <c r="BG4" s="239"/>
      <c r="BH4" s="239"/>
      <c r="BI4" s="239"/>
      <c r="BJ4" s="239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33</v>
      </c>
      <c r="BS4" s="40" t="s">
        <v>25</v>
      </c>
      <c r="BT4" s="41" t="s">
        <v>26</v>
      </c>
      <c r="BV4" s="42" t="s">
        <v>34</v>
      </c>
    </row>
    <row r="5" spans="1:74" ht="13.5" customHeigh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(SMALL((L6:L71),1))</f>
        <v>8.19</v>
      </c>
      <c r="BM5" s="64">
        <f>(SMALL((V6:V71),1))</f>
        <v>12.45</v>
      </c>
      <c r="BN5" s="64">
        <f>(SMALL((AF6:AF71),1))</f>
        <v>14.8</v>
      </c>
      <c r="BO5" s="64">
        <f>(SMALL((AP6:AP71),1))</f>
        <v>13.43</v>
      </c>
      <c r="BP5" s="64">
        <f>(SMALL((AZ6:AZ71),1))</f>
        <v>8.2</v>
      </c>
      <c r="BQ5" s="65">
        <f>(SMALL((BJ6:BJ71),1))</f>
        <v>14.93</v>
      </c>
      <c r="BR5" s="66" t="s">
        <v>35</v>
      </c>
      <c r="BS5" s="67">
        <f>((100/(LARGE(BR6:BR71,1))))/100</f>
        <v>0.19955548223668532</v>
      </c>
      <c r="BT5" s="68" t="s">
        <v>26</v>
      </c>
      <c r="BV5" s="69" t="s">
        <v>36</v>
      </c>
    </row>
    <row r="6" spans="1:74" ht="12.75" customHeight="1">
      <c r="A6" s="70">
        <v>1</v>
      </c>
      <c r="B6" s="169" t="s">
        <v>47</v>
      </c>
      <c r="C6" s="72">
        <v>7.68</v>
      </c>
      <c r="D6" s="73">
        <v>2</v>
      </c>
      <c r="E6" s="73">
        <v>5</v>
      </c>
      <c r="F6" s="73">
        <v>1</v>
      </c>
      <c r="G6" s="73">
        <v>0</v>
      </c>
      <c r="H6" s="73">
        <v>0</v>
      </c>
      <c r="I6" s="73">
        <v>0</v>
      </c>
      <c r="J6" s="73">
        <v>1</v>
      </c>
      <c r="K6" s="73">
        <v>0</v>
      </c>
      <c r="L6" s="74">
        <f>C6+F6*1+G6*2+H6*5+I6*10+J6*10+K6*3</f>
        <v>18.68</v>
      </c>
      <c r="M6" s="75">
        <v>12.45</v>
      </c>
      <c r="N6" s="76">
        <v>4</v>
      </c>
      <c r="O6" s="76">
        <v>4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7">
        <f>M6+P6*1+Q6*2+R6*5+S6*10+T6*10+U6*3</f>
        <v>12.45</v>
      </c>
      <c r="W6" s="78">
        <v>16.15</v>
      </c>
      <c r="X6" s="79">
        <v>0</v>
      </c>
      <c r="Y6" s="79">
        <v>11</v>
      </c>
      <c r="Z6" s="79">
        <v>1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  <c r="AF6" s="80">
        <f>W6+Z6*1+AA6*2+AB6*5+AC6*10+AD6*10+AE6*3</f>
        <v>17.15</v>
      </c>
      <c r="AG6" s="81">
        <v>14.28</v>
      </c>
      <c r="AH6" s="82">
        <v>1</v>
      </c>
      <c r="AI6" s="82">
        <v>9</v>
      </c>
      <c r="AJ6" s="82">
        <v>1</v>
      </c>
      <c r="AK6" s="82">
        <v>0</v>
      </c>
      <c r="AL6" s="82">
        <v>0</v>
      </c>
      <c r="AM6" s="82">
        <v>0</v>
      </c>
      <c r="AN6" s="82">
        <v>0</v>
      </c>
      <c r="AO6" s="82">
        <v>0</v>
      </c>
      <c r="AP6" s="83">
        <f>AG6+AJ6*1+AK6*2+AL6*5+AM6*10+AN6*10+AO6*3</f>
        <v>15.28</v>
      </c>
      <c r="AQ6" s="84">
        <v>9.87</v>
      </c>
      <c r="AR6" s="85">
        <v>7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6">
        <f>AQ6+AT6*1+AU6*2+AV6*5+AW6*10+AX6*10+AY6*3</f>
        <v>9.87</v>
      </c>
      <c r="BA6" s="87">
        <v>13.93</v>
      </c>
      <c r="BB6" s="88">
        <v>2</v>
      </c>
      <c r="BC6" s="88">
        <v>5</v>
      </c>
      <c r="BD6" s="88">
        <v>1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9">
        <f>BA6+BD6*1+BE6*2+BF6*5+BG6*10+BH6*10+BI6*3</f>
        <v>14.93</v>
      </c>
      <c r="BK6" s="90"/>
      <c r="BL6" s="91">
        <f>$BL$5/L6</f>
        <v>0.43843683083511775</v>
      </c>
      <c r="BM6" s="92">
        <f>$BM$5/V6</f>
        <v>1</v>
      </c>
      <c r="BN6" s="92">
        <f>$BN$5/AF6</f>
        <v>0.8629737609329448</v>
      </c>
      <c r="BO6" s="92">
        <f>$BO$5/AP6</f>
        <v>0.8789267015706806</v>
      </c>
      <c r="BP6" s="92">
        <f>$BP$5/AZ6</f>
        <v>0.8308004052684904</v>
      </c>
      <c r="BQ6" s="93">
        <f>$BQ$5/BJ6</f>
        <v>1</v>
      </c>
      <c r="BR6" s="94">
        <f>SUM(BL6:BQ6)</f>
        <v>5.011137698607234</v>
      </c>
      <c r="BS6" s="95">
        <f>($BS$5*BR6)</f>
        <v>1</v>
      </c>
      <c r="BT6" s="96">
        <f>(RANK(BS6,$BS$6:$BS$71))</f>
        <v>1</v>
      </c>
      <c r="BV6" s="42">
        <f aca="true" t="shared" si="0" ref="BV6:BV37">L6+V6+AF6+AP6+AZ6+BJ6</f>
        <v>88.36000000000001</v>
      </c>
    </row>
    <row r="7" spans="1:74" ht="12.75" customHeight="1">
      <c r="A7" s="97">
        <v>2</v>
      </c>
      <c r="B7" s="98" t="s">
        <v>99</v>
      </c>
      <c r="C7" s="99">
        <v>8.19</v>
      </c>
      <c r="D7" s="100">
        <v>2</v>
      </c>
      <c r="E7" s="100">
        <v>6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1">
        <f>C7+F7*1+G7*2+H7*5+I7*10+J7*10+K7*3</f>
        <v>8.19</v>
      </c>
      <c r="M7" s="102">
        <v>13.03</v>
      </c>
      <c r="N7" s="103">
        <v>4</v>
      </c>
      <c r="O7" s="103">
        <v>2</v>
      </c>
      <c r="P7" s="103">
        <v>2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4">
        <f>M7+P7*1+Q7*2+R7*5+S7*10+T7*10+U7*3</f>
        <v>15.03</v>
      </c>
      <c r="W7" s="105">
        <v>15.96</v>
      </c>
      <c r="X7" s="106">
        <v>0</v>
      </c>
      <c r="Y7" s="106">
        <v>10</v>
      </c>
      <c r="Z7" s="106">
        <v>2</v>
      </c>
      <c r="AA7" s="106">
        <v>0</v>
      </c>
      <c r="AB7" s="106">
        <v>0</v>
      </c>
      <c r="AC7" s="106">
        <v>0</v>
      </c>
      <c r="AD7" s="106">
        <v>0</v>
      </c>
      <c r="AE7" s="106">
        <v>0</v>
      </c>
      <c r="AF7" s="107">
        <f>W7+Z7*1+AA7*2+AB7*5+AC7*10+AD7*10+AE7*3</f>
        <v>17.96</v>
      </c>
      <c r="AG7" s="108">
        <v>13.46</v>
      </c>
      <c r="AH7" s="109">
        <v>1</v>
      </c>
      <c r="AI7" s="109">
        <v>10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10">
        <f>AG7+AJ7*1+AK7*2+AL7*5+AM7*10+AN7*10+AO7*3</f>
        <v>13.46</v>
      </c>
      <c r="AQ7" s="111">
        <v>10.44</v>
      </c>
      <c r="AR7" s="112">
        <v>7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1</v>
      </c>
      <c r="AY7" s="112">
        <v>0</v>
      </c>
      <c r="AZ7" s="113">
        <f>AQ7+AT7*1+AU7*2+AV7*5+AW7*10+AX7*10+AY7*3</f>
        <v>20.439999999999998</v>
      </c>
      <c r="BA7" s="114">
        <v>14.68</v>
      </c>
      <c r="BB7" s="115">
        <v>2</v>
      </c>
      <c r="BC7" s="115">
        <v>5</v>
      </c>
      <c r="BD7" s="115">
        <v>1</v>
      </c>
      <c r="BE7" s="115">
        <v>0</v>
      </c>
      <c r="BF7" s="115">
        <v>0</v>
      </c>
      <c r="BG7" s="115">
        <v>0</v>
      </c>
      <c r="BH7" s="115">
        <v>0</v>
      </c>
      <c r="BI7" s="115">
        <v>0</v>
      </c>
      <c r="BJ7" s="116">
        <f>BA7+BD7*1+BE7*2+BF7*5+BG7*10+BH7*10+BI7*3</f>
        <v>15.68</v>
      </c>
      <c r="BK7" s="90"/>
      <c r="BL7" s="117">
        <f>$BL$5/L7</f>
        <v>1</v>
      </c>
      <c r="BM7" s="118">
        <f>$BM$5/V7</f>
        <v>0.8283433133732535</v>
      </c>
      <c r="BN7" s="118">
        <f>$BN$5/AF7</f>
        <v>0.8240534521158129</v>
      </c>
      <c r="BO7" s="118">
        <f>$BO$5/AP7</f>
        <v>0.9977711738484397</v>
      </c>
      <c r="BP7" s="118">
        <f>$BP$5/AZ7</f>
        <v>0.401174168297456</v>
      </c>
      <c r="BQ7" s="119">
        <f>$BQ$5/BJ7</f>
        <v>0.9521683673469388</v>
      </c>
      <c r="BR7" s="120">
        <f>SUM(BL7:BQ7)</f>
        <v>5.003510474981901</v>
      </c>
      <c r="BS7" s="121">
        <f>($BS$5*BR7)</f>
        <v>0.9984779457113198</v>
      </c>
      <c r="BT7" s="122">
        <f>(RANK(BS7,$BS$6:$BS$71))</f>
        <v>2</v>
      </c>
      <c r="BV7" s="123">
        <f t="shared" si="0"/>
        <v>90.75999999999999</v>
      </c>
    </row>
    <row r="8" spans="1:74" ht="12.75" customHeight="1">
      <c r="A8" s="97">
        <v>3</v>
      </c>
      <c r="B8" s="174" t="s">
        <v>37</v>
      </c>
      <c r="C8" s="99">
        <v>10.17</v>
      </c>
      <c r="D8" s="100">
        <v>2</v>
      </c>
      <c r="E8" s="100">
        <v>6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1">
        <f>C8+F8*1+G8*2+H8*5+I8*10+J8*10+K8*3</f>
        <v>10.17</v>
      </c>
      <c r="M8" s="102">
        <v>14.23</v>
      </c>
      <c r="N8" s="103">
        <v>4</v>
      </c>
      <c r="O8" s="103">
        <v>1</v>
      </c>
      <c r="P8" s="103">
        <v>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>
        <f>M8+P8*1+Q8*2+R8*5+S8*10+T8*10+U8*3</f>
        <v>17.23</v>
      </c>
      <c r="W8" s="105">
        <v>16.61</v>
      </c>
      <c r="X8" s="106">
        <v>0</v>
      </c>
      <c r="Y8" s="106">
        <v>10</v>
      </c>
      <c r="Z8" s="106">
        <v>2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7">
        <f>W8+Z8*1+AA8*2+AB8*5+AC8*10+AD8*10+AE8*3</f>
        <v>18.61</v>
      </c>
      <c r="AG8" s="108">
        <v>15.88</v>
      </c>
      <c r="AH8" s="109">
        <v>1</v>
      </c>
      <c r="AI8" s="109">
        <v>9</v>
      </c>
      <c r="AJ8" s="109">
        <v>1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10">
        <f>AG8+AJ8*1+AK8*2+AL8*5+AM8*10+AN8*10+AO8*3</f>
        <v>16.880000000000003</v>
      </c>
      <c r="AQ8" s="111">
        <v>8.2</v>
      </c>
      <c r="AR8" s="112">
        <v>7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3">
        <f>AQ8+AT8*1+AU8*2+AV8*5+AW8*10+AX8*10+AY8*3</f>
        <v>8.2</v>
      </c>
      <c r="BA8" s="114">
        <v>17.13</v>
      </c>
      <c r="BB8" s="115">
        <v>2</v>
      </c>
      <c r="BC8" s="115">
        <v>5</v>
      </c>
      <c r="BD8" s="115">
        <v>1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6">
        <f>BA8+BD8*1+BE8*2+BF8*5+BG8*10+BH8*10+BI8*3</f>
        <v>18.13</v>
      </c>
      <c r="BK8" s="90"/>
      <c r="BL8" s="184">
        <f>$BL$5/L8</f>
        <v>0.8053097345132743</v>
      </c>
      <c r="BM8" s="185">
        <f>$BM$5/V8</f>
        <v>0.7225769007544979</v>
      </c>
      <c r="BN8" s="185">
        <f>$BN$5/AF8</f>
        <v>0.7952713594841484</v>
      </c>
      <c r="BO8" s="185">
        <f>$BO$5/AP8</f>
        <v>0.7956161137440757</v>
      </c>
      <c r="BP8" s="185">
        <f>$BP$5/AZ8</f>
        <v>1</v>
      </c>
      <c r="BQ8" s="186">
        <f>$BQ$5/BJ8</f>
        <v>0.8234969663541093</v>
      </c>
      <c r="BR8" s="120">
        <f>(SUM(BL8:BQ8))</f>
        <v>4.9422710748501055</v>
      </c>
      <c r="BS8" s="121">
        <f>($BS$5*BR8)</f>
        <v>0.9862572876861339</v>
      </c>
      <c r="BT8" s="122">
        <f>(RANK(BS8,$BS$6:$BS$71))</f>
        <v>3</v>
      </c>
      <c r="BV8" s="123">
        <f t="shared" si="0"/>
        <v>89.22</v>
      </c>
    </row>
    <row r="9" spans="1:74" ht="12.75" customHeight="1">
      <c r="A9" s="97">
        <v>4</v>
      </c>
      <c r="B9" s="98" t="s">
        <v>39</v>
      </c>
      <c r="C9" s="99">
        <v>10.65</v>
      </c>
      <c r="D9" s="100">
        <v>2</v>
      </c>
      <c r="E9" s="100">
        <v>6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1">
        <f>C9+F9*1+G9*2+H9*5+I9*10+J9*10+K9*3</f>
        <v>10.65</v>
      </c>
      <c r="M9" s="102">
        <v>14.21</v>
      </c>
      <c r="N9" s="103">
        <v>4</v>
      </c>
      <c r="O9" s="103">
        <v>2</v>
      </c>
      <c r="P9" s="103">
        <v>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4">
        <f>M9+P9*1+Q9*2+R9*5+S9*10+T9*10+U9*3</f>
        <v>16.21</v>
      </c>
      <c r="W9" s="105">
        <v>13.8</v>
      </c>
      <c r="X9" s="106">
        <v>0</v>
      </c>
      <c r="Y9" s="106">
        <v>11</v>
      </c>
      <c r="Z9" s="106">
        <v>1</v>
      </c>
      <c r="AA9" s="106">
        <v>0</v>
      </c>
      <c r="AB9" s="106">
        <v>0</v>
      </c>
      <c r="AC9" s="106">
        <v>0</v>
      </c>
      <c r="AD9" s="106">
        <v>0</v>
      </c>
      <c r="AE9" s="106">
        <v>0</v>
      </c>
      <c r="AF9" s="107">
        <f>W9+Z9*1+AA9*2+AB9*5+AC9*10+AD9*10+AE9*3</f>
        <v>14.8</v>
      </c>
      <c r="AG9" s="108">
        <v>12.73</v>
      </c>
      <c r="AH9" s="109">
        <v>1</v>
      </c>
      <c r="AI9" s="109">
        <v>9</v>
      </c>
      <c r="AJ9" s="109">
        <v>1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10">
        <f>AG9+AJ9*1+AK9*2+AL9*5+AM9*10+AN9*10+AO9*3</f>
        <v>13.73</v>
      </c>
      <c r="AQ9" s="111">
        <v>13.44</v>
      </c>
      <c r="AR9" s="112">
        <v>7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1</v>
      </c>
      <c r="AZ9" s="113">
        <f>AQ9+AT9*1+AU9*2+AV9*5+AW9*10+AX9*10+AY9*3</f>
        <v>16.439999999999998</v>
      </c>
      <c r="BA9" s="114">
        <v>15.22</v>
      </c>
      <c r="BB9" s="115">
        <v>2</v>
      </c>
      <c r="BC9" s="115">
        <v>5</v>
      </c>
      <c r="BD9" s="115">
        <v>1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6">
        <f>BA9+BD9*1+BE9*2+BF9*5+BG9*10+BH9*10+BI9*3</f>
        <v>16.22</v>
      </c>
      <c r="BK9" s="90"/>
      <c r="BL9" s="117">
        <f>$BL$5/L9</f>
        <v>0.7690140845070422</v>
      </c>
      <c r="BM9" s="118">
        <f>$BM$5/V9</f>
        <v>0.7680444170265267</v>
      </c>
      <c r="BN9" s="118">
        <f>$BN$5/AF9</f>
        <v>1</v>
      </c>
      <c r="BO9" s="118">
        <f>$BO$5/AP9</f>
        <v>0.9781500364166059</v>
      </c>
      <c r="BP9" s="118">
        <f>$BP$5/AZ9</f>
        <v>0.49878345498783455</v>
      </c>
      <c r="BQ9" s="119">
        <f>$BQ$5/BJ9</f>
        <v>0.9204685573366215</v>
      </c>
      <c r="BR9" s="120">
        <f>SUM(BL9:BQ9)</f>
        <v>4.934460550274632</v>
      </c>
      <c r="BS9" s="121">
        <f>($BS$5*BR9)</f>
        <v>0.9846986546879537</v>
      </c>
      <c r="BT9" s="122">
        <f>(RANK(BS9,$BS$6:$BS$71))</f>
        <v>4</v>
      </c>
      <c r="BV9" s="123">
        <f t="shared" si="0"/>
        <v>88.05</v>
      </c>
    </row>
    <row r="10" spans="1:74" s="124" customFormat="1" ht="12.75" customHeight="1">
      <c r="A10" s="97">
        <v>5</v>
      </c>
      <c r="B10" s="98" t="s">
        <v>84</v>
      </c>
      <c r="C10" s="99">
        <v>8.61</v>
      </c>
      <c r="D10" s="100">
        <v>2</v>
      </c>
      <c r="E10" s="100">
        <v>6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1">
        <f>C10+F10*1+G10*2+H10*5+I10*10+J10*10+K10*3</f>
        <v>8.61</v>
      </c>
      <c r="M10" s="102">
        <v>16.79</v>
      </c>
      <c r="N10" s="103">
        <v>4</v>
      </c>
      <c r="O10" s="103">
        <v>4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4">
        <f>M10+P10*1+Q10*2+R10*5+S10*10+T10*10+U10*3</f>
        <v>16.79</v>
      </c>
      <c r="W10" s="105">
        <v>17.27</v>
      </c>
      <c r="X10" s="106">
        <v>0</v>
      </c>
      <c r="Y10" s="106">
        <v>9</v>
      </c>
      <c r="Z10" s="106">
        <v>3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7">
        <f>W10+Z10*1+AA10*2+AB10*5+AC10*10+AD10*10+AE10*3</f>
        <v>20.27</v>
      </c>
      <c r="AG10" s="108">
        <v>18.34</v>
      </c>
      <c r="AH10" s="109">
        <v>1</v>
      </c>
      <c r="AI10" s="109">
        <v>7</v>
      </c>
      <c r="AJ10" s="109">
        <v>3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10">
        <f>AG10+AJ10*1+AK10*2+AL10*5+AM10*10+AN10*10+AO10*3</f>
        <v>21.34</v>
      </c>
      <c r="AQ10" s="111">
        <v>8.8</v>
      </c>
      <c r="AR10" s="112">
        <v>7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3">
        <f>AQ10+AT10*1+AU10*2+AV10*5+AW10*10+AX10*10+AY10*3</f>
        <v>8.8</v>
      </c>
      <c r="BA10" s="114">
        <v>20.09</v>
      </c>
      <c r="BB10" s="115">
        <v>2</v>
      </c>
      <c r="BC10" s="115">
        <v>5</v>
      </c>
      <c r="BD10" s="115">
        <v>1</v>
      </c>
      <c r="BE10" s="115">
        <v>0</v>
      </c>
      <c r="BF10" s="115">
        <v>0</v>
      </c>
      <c r="BG10" s="115">
        <v>0</v>
      </c>
      <c r="BH10" s="115">
        <v>0</v>
      </c>
      <c r="BI10" s="115">
        <v>0</v>
      </c>
      <c r="BJ10" s="116">
        <f>BA10+BD10*1+BE10*2+BF10*5+BG10*10+BH10*10+BI10*3</f>
        <v>21.09</v>
      </c>
      <c r="BK10" s="90"/>
      <c r="BL10" s="117">
        <f>$BL$5/L10</f>
        <v>0.9512195121951219</v>
      </c>
      <c r="BM10" s="118">
        <f>$BM$5/V10</f>
        <v>0.741512805241215</v>
      </c>
      <c r="BN10" s="118">
        <f>$BN$5/AF10</f>
        <v>0.7301430685742477</v>
      </c>
      <c r="BO10" s="118">
        <f>$BO$5/AP10</f>
        <v>0.6293345829428304</v>
      </c>
      <c r="BP10" s="118">
        <f>$BP$5/AZ10</f>
        <v>0.9318181818181817</v>
      </c>
      <c r="BQ10" s="119">
        <f>$BQ$5/BJ10</f>
        <v>0.70791844476055</v>
      </c>
      <c r="BR10" s="120">
        <f>SUM(BL10:BQ10)</f>
        <v>4.691946595532147</v>
      </c>
      <c r="BS10" s="121">
        <f>($BS$5*BR10)</f>
        <v>0.9363036655001915</v>
      </c>
      <c r="BT10" s="122">
        <f>(RANK(BS10,$BS$6:$BS$71))</f>
        <v>5</v>
      </c>
      <c r="BV10" s="123">
        <f t="shared" si="0"/>
        <v>96.9</v>
      </c>
    </row>
    <row r="11" spans="1:74" ht="12.75" customHeight="1">
      <c r="A11" s="97">
        <v>6</v>
      </c>
      <c r="B11" s="98" t="s">
        <v>80</v>
      </c>
      <c r="C11" s="99">
        <v>8.65</v>
      </c>
      <c r="D11" s="100">
        <v>2</v>
      </c>
      <c r="E11" s="100">
        <v>6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f>C11+F11*1+G11*2+H11*5+I11*10+J11*10+K11*3</f>
        <v>8.65</v>
      </c>
      <c r="M11" s="102">
        <v>16.47</v>
      </c>
      <c r="N11" s="103">
        <v>4</v>
      </c>
      <c r="O11" s="103">
        <v>4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4">
        <f>M11+P11*1+Q11*2+R11*5+S11*10+T11*10+U11*3</f>
        <v>16.47</v>
      </c>
      <c r="W11" s="105">
        <v>16.51</v>
      </c>
      <c r="X11" s="106">
        <v>0</v>
      </c>
      <c r="Y11" s="106">
        <v>11</v>
      </c>
      <c r="Z11" s="106">
        <v>1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7">
        <f>W11+Z11*1+AA11*2+AB11*5+AC11*10+AD11*10+AE11*3</f>
        <v>17.51</v>
      </c>
      <c r="AG11" s="108">
        <v>17.69</v>
      </c>
      <c r="AH11" s="109">
        <v>1</v>
      </c>
      <c r="AI11" s="109">
        <v>9</v>
      </c>
      <c r="AJ11" s="109">
        <v>0</v>
      </c>
      <c r="AK11" s="109">
        <v>0</v>
      </c>
      <c r="AL11" s="109">
        <v>1</v>
      </c>
      <c r="AM11" s="109">
        <v>0</v>
      </c>
      <c r="AN11" s="109">
        <v>0</v>
      </c>
      <c r="AO11" s="109">
        <v>0</v>
      </c>
      <c r="AP11" s="110">
        <f>AG11+AJ11*1+AK11*2+AL11*5+AM11*10+AN11*10+AO11*3</f>
        <v>22.69</v>
      </c>
      <c r="AQ11" s="111">
        <v>10.9</v>
      </c>
      <c r="AR11" s="112">
        <v>7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3">
        <f>AQ11+AT11*1+AU11*2+AV11*5+AW11*10+AX11*10+AY11*3</f>
        <v>10.9</v>
      </c>
      <c r="BA11" s="114">
        <v>17.89</v>
      </c>
      <c r="BB11" s="115">
        <v>2</v>
      </c>
      <c r="BC11" s="115">
        <v>5</v>
      </c>
      <c r="BD11" s="115">
        <v>1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6">
        <f>BA11+BD11*1+BE11*2+BF11*5+BG11*10+BH11*10+BI11*3</f>
        <v>18.89</v>
      </c>
      <c r="BK11" s="90"/>
      <c r="BL11" s="117">
        <f>$BL$5/L11</f>
        <v>0.9468208092485548</v>
      </c>
      <c r="BM11" s="118">
        <f>$BM$5/V11</f>
        <v>0.75591985428051</v>
      </c>
      <c r="BN11" s="118">
        <f>$BN$5/AF11</f>
        <v>0.845231296402056</v>
      </c>
      <c r="BO11" s="118">
        <f>$BO$5/AP11</f>
        <v>0.5918907007492287</v>
      </c>
      <c r="BP11" s="118">
        <f>$BP$5/AZ11</f>
        <v>0.7522935779816513</v>
      </c>
      <c r="BQ11" s="119">
        <f>$BQ$5/BJ11</f>
        <v>0.7903652726310216</v>
      </c>
      <c r="BR11" s="120">
        <f>SUM(BL11:BQ11)</f>
        <v>4.6825215112930225</v>
      </c>
      <c r="BS11" s="121">
        <f>($BS$5*BR11)</f>
        <v>0.9344228382697316</v>
      </c>
      <c r="BT11" s="122">
        <f>(RANK(BS11,$BS$6:$BS$71))</f>
        <v>6</v>
      </c>
      <c r="BV11" s="123">
        <f t="shared" si="0"/>
        <v>95.11</v>
      </c>
    </row>
    <row r="12" spans="1:74" ht="12.75" customHeight="1">
      <c r="A12" s="97">
        <v>7</v>
      </c>
      <c r="B12" s="98" t="s">
        <v>67</v>
      </c>
      <c r="C12" s="99">
        <v>9.4</v>
      </c>
      <c r="D12" s="100">
        <v>2</v>
      </c>
      <c r="E12" s="100">
        <v>6</v>
      </c>
      <c r="F12" s="100">
        <v>0</v>
      </c>
      <c r="G12" s="100">
        <v>0</v>
      </c>
      <c r="H12" s="100">
        <v>0</v>
      </c>
      <c r="I12" s="100">
        <v>0</v>
      </c>
      <c r="J12" s="100">
        <v>2</v>
      </c>
      <c r="K12" s="100">
        <v>0</v>
      </c>
      <c r="L12" s="101">
        <f>C12+F12*1+G12*2+H12*5+I12*10+J12*10+K12*3</f>
        <v>29.4</v>
      </c>
      <c r="M12" s="102">
        <v>13.48</v>
      </c>
      <c r="N12" s="103">
        <v>4</v>
      </c>
      <c r="O12" s="103">
        <v>3</v>
      </c>
      <c r="P12" s="103">
        <v>1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4">
        <f>M12+P12*1+Q12*2+R12*5+S12*10+T12*10+U12*3</f>
        <v>14.48</v>
      </c>
      <c r="W12" s="105">
        <v>14.45</v>
      </c>
      <c r="X12" s="106">
        <v>0</v>
      </c>
      <c r="Y12" s="106">
        <v>11</v>
      </c>
      <c r="Z12" s="106">
        <v>1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7">
        <f>W12+Z12*1+AA12*2+AB12*5+AC12*10+AD12*10+AE12*3</f>
        <v>15.45</v>
      </c>
      <c r="AG12" s="108">
        <v>12.43</v>
      </c>
      <c r="AH12" s="109">
        <v>1</v>
      </c>
      <c r="AI12" s="109">
        <v>9</v>
      </c>
      <c r="AJ12" s="109">
        <v>1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10">
        <f>AG12+AJ12*1+AK12*2+AL12*5+AM12*10+AN12*10+AO12*3</f>
        <v>13.43</v>
      </c>
      <c r="AQ12" s="111">
        <v>11.33</v>
      </c>
      <c r="AR12" s="112">
        <v>7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3">
        <f>AQ12+AT12*1+AU12*2+AV12*5+AW12*10+AX12*10+AY12*3</f>
        <v>11.33</v>
      </c>
      <c r="BA12" s="114">
        <v>18.25</v>
      </c>
      <c r="BB12" s="115">
        <v>2</v>
      </c>
      <c r="BC12" s="115">
        <v>6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6">
        <f>BA12+BD12*1+BE12*2+BF12*5+BG12*10+BH12*10+BI12*3</f>
        <v>18.25</v>
      </c>
      <c r="BK12" s="90"/>
      <c r="BL12" s="117">
        <f>$BL$5/L12</f>
        <v>0.2785714285714286</v>
      </c>
      <c r="BM12" s="118">
        <f>$BM$5/V12</f>
        <v>0.859806629834254</v>
      </c>
      <c r="BN12" s="118">
        <f>$BN$5/AF12</f>
        <v>0.9579288025889968</v>
      </c>
      <c r="BO12" s="118">
        <f>$BO$5/AP12</f>
        <v>1</v>
      </c>
      <c r="BP12" s="118">
        <f>$BP$5/AZ12</f>
        <v>0.7237422771403353</v>
      </c>
      <c r="BQ12" s="119">
        <f>$BQ$5/BJ12</f>
        <v>0.8180821917808219</v>
      </c>
      <c r="BR12" s="120">
        <f>SUM(BL12:BQ12)</f>
        <v>4.638131329915836</v>
      </c>
      <c r="BS12" s="121">
        <f>($BS$5*BR12)</f>
        <v>0.9255645342184333</v>
      </c>
      <c r="BT12" s="122">
        <f>(RANK(BS12,$BS$6:$BS$71))</f>
        <v>7</v>
      </c>
      <c r="BV12" s="123">
        <f t="shared" si="0"/>
        <v>102.33999999999999</v>
      </c>
    </row>
    <row r="13" spans="1:74" ht="12.75" customHeight="1">
      <c r="A13" s="97">
        <v>8</v>
      </c>
      <c r="B13" s="98" t="s">
        <v>66</v>
      </c>
      <c r="C13" s="99">
        <v>9.21</v>
      </c>
      <c r="D13" s="100">
        <v>2</v>
      </c>
      <c r="E13" s="100">
        <v>6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f>C13+F13*1+G13*2+H13*5+I13*10+J13*10+K13*3</f>
        <v>9.21</v>
      </c>
      <c r="M13" s="102">
        <v>16.88</v>
      </c>
      <c r="N13" s="103">
        <v>4</v>
      </c>
      <c r="O13" s="103">
        <v>2</v>
      </c>
      <c r="P13" s="103">
        <v>1</v>
      </c>
      <c r="Q13" s="103">
        <v>1</v>
      </c>
      <c r="R13" s="103">
        <v>0</v>
      </c>
      <c r="S13" s="103">
        <v>0</v>
      </c>
      <c r="T13" s="103">
        <v>0</v>
      </c>
      <c r="U13" s="103">
        <v>0</v>
      </c>
      <c r="V13" s="104">
        <f>M13+P13*1+Q13*2+R13*5+S13*10+T13*10+U13*3</f>
        <v>19.88</v>
      </c>
      <c r="W13" s="105">
        <v>18.55</v>
      </c>
      <c r="X13" s="106">
        <v>0</v>
      </c>
      <c r="Y13" s="106">
        <v>11</v>
      </c>
      <c r="Z13" s="106">
        <v>1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7">
        <f>W13+Z13*1+AA13*2+AB13*5+AC13*10+AD13*10+AE13*3</f>
        <v>19.55</v>
      </c>
      <c r="AG13" s="108">
        <v>16.52</v>
      </c>
      <c r="AH13" s="109">
        <v>1</v>
      </c>
      <c r="AI13" s="109">
        <v>9</v>
      </c>
      <c r="AJ13" s="109">
        <v>0</v>
      </c>
      <c r="AK13" s="109">
        <v>0</v>
      </c>
      <c r="AL13" s="109">
        <v>1</v>
      </c>
      <c r="AM13" s="109">
        <v>0</v>
      </c>
      <c r="AN13" s="109">
        <v>0</v>
      </c>
      <c r="AO13" s="109">
        <v>0</v>
      </c>
      <c r="AP13" s="110">
        <f>AG13+AJ13*1+AK13*2+AL13*5+AM13*10+AN13*10+AO13*3</f>
        <v>21.52</v>
      </c>
      <c r="AQ13" s="111">
        <v>10.55</v>
      </c>
      <c r="AR13" s="112">
        <v>7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2">
        <v>0</v>
      </c>
      <c r="AZ13" s="113">
        <f>AQ13+AT13*1+AU13*2+AV13*5+AW13*10+AX13*10+AY13*3</f>
        <v>10.55</v>
      </c>
      <c r="BA13" s="114">
        <v>16.31</v>
      </c>
      <c r="BB13" s="115">
        <v>2</v>
      </c>
      <c r="BC13" s="115">
        <v>5</v>
      </c>
      <c r="BD13" s="115">
        <v>1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6">
        <f>BA13+BD13*1+BE13*2+BF13*5+BG13*10+BH13*10+BI13*3</f>
        <v>17.31</v>
      </c>
      <c r="BK13" s="90"/>
      <c r="BL13" s="117">
        <f>$BL$5/L13</f>
        <v>0.8892508143322474</v>
      </c>
      <c r="BM13" s="118">
        <f>$BM$5/V13</f>
        <v>0.6262575452716298</v>
      </c>
      <c r="BN13" s="118">
        <f>$BN$5/AF13</f>
        <v>0.7570332480818415</v>
      </c>
      <c r="BO13" s="118">
        <f>$BO$5/AP13</f>
        <v>0.6240706319702602</v>
      </c>
      <c r="BP13" s="118">
        <f>$BP$5/AZ13</f>
        <v>0.7772511848341231</v>
      </c>
      <c r="BQ13" s="119">
        <f>$BQ$5/BJ13</f>
        <v>0.8625072212593877</v>
      </c>
      <c r="BR13" s="120">
        <f>SUM(BL13:BQ13)</f>
        <v>4.53637064574949</v>
      </c>
      <c r="BS13" s="121">
        <f>($BS$5*BR13)</f>
        <v>0.9052576318168831</v>
      </c>
      <c r="BT13" s="122">
        <f>(RANK(BS13,$BS$6:$BS$71))</f>
        <v>8</v>
      </c>
      <c r="BV13" s="123">
        <f t="shared" si="0"/>
        <v>98.02</v>
      </c>
    </row>
    <row r="14" spans="1:74" ht="12.75" customHeight="1">
      <c r="A14" s="97">
        <v>9</v>
      </c>
      <c r="B14" s="98" t="s">
        <v>46</v>
      </c>
      <c r="C14" s="99">
        <v>9.51</v>
      </c>
      <c r="D14" s="100">
        <v>2</v>
      </c>
      <c r="E14" s="100">
        <v>6</v>
      </c>
      <c r="F14" s="100">
        <v>0</v>
      </c>
      <c r="G14" s="100">
        <v>0</v>
      </c>
      <c r="H14" s="100">
        <v>0</v>
      </c>
      <c r="I14" s="100">
        <v>0</v>
      </c>
      <c r="J14" s="100">
        <v>1</v>
      </c>
      <c r="K14" s="100">
        <v>0</v>
      </c>
      <c r="L14" s="101">
        <f>C14+F14*1+G14*2+H14*5+I14*10+J14*10+K14*3</f>
        <v>19.509999999999998</v>
      </c>
      <c r="M14" s="102">
        <v>12.8</v>
      </c>
      <c r="N14" s="103">
        <v>4</v>
      </c>
      <c r="O14" s="103">
        <v>4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4">
        <f>M14+P14*1+Q14*2+R14*5+S14*10+T14*10+U14*3</f>
        <v>12.8</v>
      </c>
      <c r="W14" s="105">
        <v>14.6</v>
      </c>
      <c r="X14" s="106">
        <v>0</v>
      </c>
      <c r="Y14" s="106">
        <v>10</v>
      </c>
      <c r="Z14" s="106">
        <v>1</v>
      </c>
      <c r="AA14" s="106">
        <v>1</v>
      </c>
      <c r="AB14" s="106">
        <v>0</v>
      </c>
      <c r="AC14" s="106">
        <v>0</v>
      </c>
      <c r="AD14" s="106">
        <v>0</v>
      </c>
      <c r="AE14" s="106">
        <v>0</v>
      </c>
      <c r="AF14" s="107">
        <f>W14+Z14*1+AA14*2+AB14*5+AC14*10+AD14*10+AE14*3</f>
        <v>17.6</v>
      </c>
      <c r="AG14" s="108">
        <v>13.26</v>
      </c>
      <c r="AH14" s="109">
        <v>1</v>
      </c>
      <c r="AI14" s="109">
        <v>9</v>
      </c>
      <c r="AJ14" s="109">
        <v>1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10">
        <f>AG14+AJ14*1+AK14*2+AL14*5+AM14*10+AN14*10+AO14*3</f>
        <v>14.26</v>
      </c>
      <c r="AQ14" s="111">
        <v>16.01</v>
      </c>
      <c r="AR14" s="112">
        <v>7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4</v>
      </c>
      <c r="AZ14" s="113">
        <f>AQ14+AT14*1+AU14*2+AV14*5+AW14*10+AX14*10+AY14*3</f>
        <v>28.01</v>
      </c>
      <c r="BA14" s="114">
        <v>17.91</v>
      </c>
      <c r="BB14" s="115">
        <v>2</v>
      </c>
      <c r="BC14" s="115">
        <v>6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6">
        <f>BA14+BD14*1+BE14*2+BF14*5+BG14*10+BH14*10+BI14*3</f>
        <v>17.91</v>
      </c>
      <c r="BK14" s="90"/>
      <c r="BL14" s="117">
        <f>$BL$5/L14</f>
        <v>0.41978472578165044</v>
      </c>
      <c r="BM14" s="118">
        <f>$BM$5/V14</f>
        <v>0.9726562499999999</v>
      </c>
      <c r="BN14" s="118">
        <f>$BN$5/AF14</f>
        <v>0.8409090909090908</v>
      </c>
      <c r="BO14" s="118">
        <f>$BO$5/AP14</f>
        <v>0.9417952314165497</v>
      </c>
      <c r="BP14" s="118">
        <f>$BP$5/AZ14</f>
        <v>0.29275258836129947</v>
      </c>
      <c r="BQ14" s="119">
        <f>$BQ$5/BJ14</f>
        <v>0.8336125069793411</v>
      </c>
      <c r="BR14" s="120">
        <f>SUM(BL14:BQ14)</f>
        <v>4.3015103934479315</v>
      </c>
      <c r="BS14" s="121">
        <f>($BS$5*BR14)</f>
        <v>0.8583899809106159</v>
      </c>
      <c r="BT14" s="122">
        <f>(RANK(BS14,$BS$6:$BS$71))</f>
        <v>9</v>
      </c>
      <c r="BV14" s="123">
        <f t="shared" si="0"/>
        <v>110.09</v>
      </c>
    </row>
    <row r="15" spans="1:74" ht="12.75" customHeight="1">
      <c r="A15" s="97">
        <v>10</v>
      </c>
      <c r="B15" s="98" t="s">
        <v>61</v>
      </c>
      <c r="C15" s="99">
        <v>8.49</v>
      </c>
      <c r="D15" s="100">
        <v>2</v>
      </c>
      <c r="E15" s="100">
        <v>6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1">
        <f>C15+F15*1+G15*2+H15*5+I15*10+J15*10+K15*3</f>
        <v>8.49</v>
      </c>
      <c r="M15" s="102">
        <v>20.89</v>
      </c>
      <c r="N15" s="103">
        <v>4</v>
      </c>
      <c r="O15" s="103">
        <v>4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4">
        <f>M15+P15*1+Q15*2+R15*5+S15*10+T15*10+U15*3</f>
        <v>20.89</v>
      </c>
      <c r="W15" s="105">
        <v>17.67</v>
      </c>
      <c r="X15" s="106">
        <v>0</v>
      </c>
      <c r="Y15" s="106">
        <v>11</v>
      </c>
      <c r="Z15" s="106">
        <v>1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7">
        <f>W15+Z15*1+AA15*2+AB15*5+AC15*10+AD15*10+AE15*3</f>
        <v>18.67</v>
      </c>
      <c r="AG15" s="108">
        <v>17.54</v>
      </c>
      <c r="AH15" s="109">
        <v>1</v>
      </c>
      <c r="AI15" s="109">
        <v>9</v>
      </c>
      <c r="AJ15" s="109">
        <v>1</v>
      </c>
      <c r="AK15" s="109">
        <v>0</v>
      </c>
      <c r="AL15" s="109">
        <v>0</v>
      </c>
      <c r="AM15" s="109">
        <v>0</v>
      </c>
      <c r="AN15" s="109">
        <v>1</v>
      </c>
      <c r="AO15" s="109">
        <v>0</v>
      </c>
      <c r="AP15" s="110">
        <f>AG15+AJ15*1+AK15*2+AL15*5+AM15*10+AN15*10+AO15*3</f>
        <v>28.54</v>
      </c>
      <c r="AQ15" s="111">
        <v>12.32</v>
      </c>
      <c r="AR15" s="112">
        <v>7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3">
        <f>AQ15+AT15*1+AU15*2+AV15*5+AW15*10+AX15*10+AY15*3</f>
        <v>12.32</v>
      </c>
      <c r="BA15" s="114">
        <v>18.59</v>
      </c>
      <c r="BB15" s="115">
        <v>2</v>
      </c>
      <c r="BC15" s="115">
        <v>5</v>
      </c>
      <c r="BD15" s="115">
        <v>1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6">
        <f>BA15+BD15*1+BE15*2+BF15*5+BG15*10+BH15*10+BI15*3</f>
        <v>19.59</v>
      </c>
      <c r="BK15" s="90"/>
      <c r="BL15" s="117">
        <f>$BL$5/L15</f>
        <v>0.9646643109540636</v>
      </c>
      <c r="BM15" s="118">
        <f>$BM$5/V15</f>
        <v>0.5959789372905696</v>
      </c>
      <c r="BN15" s="118">
        <f>$BN$5/AF15</f>
        <v>0.7927155865024103</v>
      </c>
      <c r="BO15" s="118">
        <f>$BO$5/AP15</f>
        <v>0.47056762438682553</v>
      </c>
      <c r="BP15" s="118">
        <f>$BP$5/AZ15</f>
        <v>0.6655844155844155</v>
      </c>
      <c r="BQ15" s="119">
        <f>$BQ$5/BJ15</f>
        <v>0.7621235324144972</v>
      </c>
      <c r="BR15" s="120">
        <f>SUM(BL15:BQ15)</f>
        <v>4.251634407132782</v>
      </c>
      <c r="BS15" s="121">
        <f>($BS$5*BR15)</f>
        <v>0.848436954409466</v>
      </c>
      <c r="BT15" s="122">
        <f>(RANK(BS15,$BS$6:$BS$71))</f>
        <v>10</v>
      </c>
      <c r="BV15" s="123">
        <f t="shared" si="0"/>
        <v>108.5</v>
      </c>
    </row>
    <row r="16" spans="1:74" ht="12.75" customHeight="1">
      <c r="A16" s="97" t="s">
        <v>130</v>
      </c>
      <c r="B16" s="98" t="s">
        <v>127</v>
      </c>
      <c r="C16" s="99">
        <v>10.89</v>
      </c>
      <c r="D16" s="100">
        <v>2</v>
      </c>
      <c r="E16" s="100">
        <v>6</v>
      </c>
      <c r="F16" s="100">
        <v>0</v>
      </c>
      <c r="G16" s="100">
        <v>0</v>
      </c>
      <c r="H16" s="100">
        <v>0</v>
      </c>
      <c r="I16" s="100">
        <v>0</v>
      </c>
      <c r="J16" s="100">
        <v>1</v>
      </c>
      <c r="K16" s="100">
        <v>0</v>
      </c>
      <c r="L16" s="101">
        <f>C16+F16*1+G16*2+H16*5+I16*10+J16*10+K16*3</f>
        <v>20.89</v>
      </c>
      <c r="M16" s="102">
        <v>13.74</v>
      </c>
      <c r="N16" s="103">
        <v>4</v>
      </c>
      <c r="O16" s="103">
        <v>4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1</v>
      </c>
      <c r="V16" s="104">
        <f>M16+P16*1+Q16*2+R16*5+S16*10+T16*10+U16*3</f>
        <v>16.740000000000002</v>
      </c>
      <c r="W16" s="105">
        <v>17.16</v>
      </c>
      <c r="X16" s="106">
        <v>0</v>
      </c>
      <c r="Y16" s="106">
        <v>11</v>
      </c>
      <c r="Z16" s="106">
        <v>1</v>
      </c>
      <c r="AA16" s="106">
        <v>0</v>
      </c>
      <c r="AB16" s="106">
        <v>0</v>
      </c>
      <c r="AC16" s="106">
        <v>0</v>
      </c>
      <c r="AD16" s="106">
        <v>0</v>
      </c>
      <c r="AE16" s="106">
        <v>2</v>
      </c>
      <c r="AF16" s="107">
        <f>W16+Z16*1+AA16*2+AB16*5+AC16*10+AD16*10+AE16*3</f>
        <v>24.16</v>
      </c>
      <c r="AG16" s="108">
        <v>15.12</v>
      </c>
      <c r="AH16" s="109">
        <v>1</v>
      </c>
      <c r="AI16" s="109">
        <v>7</v>
      </c>
      <c r="AJ16" s="109">
        <v>2</v>
      </c>
      <c r="AK16" s="109">
        <v>1</v>
      </c>
      <c r="AL16" s="109">
        <v>0</v>
      </c>
      <c r="AM16" s="109">
        <v>0</v>
      </c>
      <c r="AN16" s="109">
        <v>0</v>
      </c>
      <c r="AO16" s="109">
        <v>0</v>
      </c>
      <c r="AP16" s="110">
        <f>AG16+AJ16*1+AK16*2+AL16*5+AM16*10+AN16*10+AO16*3</f>
        <v>19.119999999999997</v>
      </c>
      <c r="AQ16" s="111">
        <v>10.19</v>
      </c>
      <c r="AR16" s="112">
        <v>7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3">
        <f>AQ16+AT16*1+AU16*2+AV16*5+AW16*10+AX16*10+AY16*3</f>
        <v>10.19</v>
      </c>
      <c r="BA16" s="114">
        <v>14.39</v>
      </c>
      <c r="BB16" s="115">
        <v>2</v>
      </c>
      <c r="BC16" s="115">
        <v>5</v>
      </c>
      <c r="BD16" s="115">
        <v>1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6">
        <f>BA16+BD16*1+BE16*2+BF16*5+BG16*10+BH16*10+BI16*3</f>
        <v>15.39</v>
      </c>
      <c r="BK16" s="90"/>
      <c r="BL16" s="117">
        <f>$BL$5/L16</f>
        <v>0.39205361416945905</v>
      </c>
      <c r="BM16" s="118">
        <f>$BM$5/V16</f>
        <v>0.7437275985663081</v>
      </c>
      <c r="BN16" s="118">
        <f>$BN$5/AF16</f>
        <v>0.6125827814569537</v>
      </c>
      <c r="BO16" s="118">
        <f>$BO$5/AP16</f>
        <v>0.7024058577405858</v>
      </c>
      <c r="BP16" s="118">
        <f>$BP$5/AZ16</f>
        <v>0.804710500490677</v>
      </c>
      <c r="BQ16" s="119">
        <f>$BQ$5/BJ16</f>
        <v>0.9701104613385314</v>
      </c>
      <c r="BR16" s="120">
        <f>SUM(BL16:BQ16)</f>
        <v>4.2255908137625156</v>
      </c>
      <c r="BS16" s="121">
        <f>($BS$5*BR16)</f>
        <v>0.8432398125752864</v>
      </c>
      <c r="BT16" s="122">
        <f>(RANK(BS16,$BS$6:$BS$71))</f>
        <v>11</v>
      </c>
      <c r="BV16" s="123">
        <f t="shared" si="0"/>
        <v>106.49</v>
      </c>
    </row>
    <row r="17" spans="1:74" ht="12.75" customHeight="1">
      <c r="A17" s="97">
        <v>11</v>
      </c>
      <c r="B17" s="98" t="s">
        <v>50</v>
      </c>
      <c r="C17" s="99">
        <v>11.81</v>
      </c>
      <c r="D17" s="100">
        <v>2</v>
      </c>
      <c r="E17" s="100">
        <v>6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1">
        <f>C17+F17*1+G17*2+H17*5+I17*10+J17*10+K17*3</f>
        <v>11.81</v>
      </c>
      <c r="M17" s="102">
        <v>15.53</v>
      </c>
      <c r="N17" s="103">
        <v>4</v>
      </c>
      <c r="O17" s="103">
        <v>3</v>
      </c>
      <c r="P17" s="103">
        <v>1</v>
      </c>
      <c r="Q17" s="103">
        <v>0</v>
      </c>
      <c r="R17" s="103">
        <v>0</v>
      </c>
      <c r="S17" s="103">
        <v>0</v>
      </c>
      <c r="T17" s="103">
        <v>0</v>
      </c>
      <c r="U17" s="103">
        <v>1</v>
      </c>
      <c r="V17" s="104">
        <f>M17+P17*1+Q17*2+R17*5+S17*10+T17*10+U17*3</f>
        <v>19.53</v>
      </c>
      <c r="W17" s="105">
        <v>17.7</v>
      </c>
      <c r="X17" s="106">
        <v>0</v>
      </c>
      <c r="Y17" s="106">
        <v>12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7">
        <f>W17+Z17*1+AA17*2+AB17*5+AC17*10+AD17*10+AE17*3</f>
        <v>17.7</v>
      </c>
      <c r="AG17" s="108">
        <v>14.88</v>
      </c>
      <c r="AH17" s="109">
        <v>1</v>
      </c>
      <c r="AI17" s="109">
        <v>8</v>
      </c>
      <c r="AJ17" s="109">
        <v>2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10">
        <f>AG17+AJ17*1+AK17*2+AL17*5+AM17*10+AN17*10+AO17*3</f>
        <v>16.880000000000003</v>
      </c>
      <c r="AQ17" s="111">
        <v>12.43</v>
      </c>
      <c r="AR17" s="112">
        <v>7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3">
        <f>AQ17+AT17*1+AU17*2+AV17*5+AW17*10+AX17*10+AY17*3</f>
        <v>12.43</v>
      </c>
      <c r="BA17" s="114">
        <v>21.86</v>
      </c>
      <c r="BB17" s="115">
        <v>2</v>
      </c>
      <c r="BC17" s="115">
        <v>3</v>
      </c>
      <c r="BD17" s="115">
        <v>3</v>
      </c>
      <c r="BE17" s="115">
        <v>0</v>
      </c>
      <c r="BF17" s="115">
        <v>0</v>
      </c>
      <c r="BG17" s="115">
        <v>0</v>
      </c>
      <c r="BH17" s="115">
        <v>0</v>
      </c>
      <c r="BI17" s="115">
        <v>2</v>
      </c>
      <c r="BJ17" s="116">
        <f>BA17+BD17*1+BE17*2+BF17*5+BG17*10+BH17*10+BI17*3</f>
        <v>30.86</v>
      </c>
      <c r="BK17" s="90"/>
      <c r="BL17" s="117">
        <f>$BL$5/L17</f>
        <v>0.693480101608806</v>
      </c>
      <c r="BM17" s="118">
        <f>$BM$5/V17</f>
        <v>0.6374807987711213</v>
      </c>
      <c r="BN17" s="118">
        <f>$BN$5/AF17</f>
        <v>0.8361581920903955</v>
      </c>
      <c r="BO17" s="118">
        <f>$BO$5/AP17</f>
        <v>0.7956161137440757</v>
      </c>
      <c r="BP17" s="118">
        <f>$BP$5/AZ17</f>
        <v>0.659694288012872</v>
      </c>
      <c r="BQ17" s="119">
        <f>$BQ$5/BJ17</f>
        <v>0.48379779650032406</v>
      </c>
      <c r="BR17" s="120">
        <f>SUM(BL17:BQ17)</f>
        <v>4.1062272907275945</v>
      </c>
      <c r="BS17" s="121">
        <f>($BS$5*BR17)</f>
        <v>0.819420167174583</v>
      </c>
      <c r="BT17" s="122">
        <f>(RANK(BS17,$BS$6:$BS$71))</f>
        <v>12</v>
      </c>
      <c r="BV17" s="123">
        <f t="shared" si="0"/>
        <v>109.21000000000002</v>
      </c>
    </row>
    <row r="18" spans="1:74" ht="12.75" customHeight="1">
      <c r="A18" s="97">
        <v>12</v>
      </c>
      <c r="B18" s="98" t="s">
        <v>58</v>
      </c>
      <c r="C18" s="99">
        <v>9.01</v>
      </c>
      <c r="D18" s="100">
        <v>2</v>
      </c>
      <c r="E18" s="100">
        <v>5</v>
      </c>
      <c r="F18" s="100">
        <v>1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1">
        <f>C18+F18*1+G18*2+H18*5+I18*10+J18*10+K18*3</f>
        <v>10.01</v>
      </c>
      <c r="M18" s="102">
        <v>16.07</v>
      </c>
      <c r="N18" s="103">
        <v>4</v>
      </c>
      <c r="O18" s="103">
        <v>3</v>
      </c>
      <c r="P18" s="103">
        <v>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4">
        <f>M18+P18*1+Q18*2+R18*5+S18*10+T18*10+U18*3</f>
        <v>17.07</v>
      </c>
      <c r="W18" s="105">
        <v>22.42</v>
      </c>
      <c r="X18" s="106">
        <v>0</v>
      </c>
      <c r="Y18" s="106">
        <v>8</v>
      </c>
      <c r="Z18" s="106">
        <v>4</v>
      </c>
      <c r="AA18" s="106">
        <v>0</v>
      </c>
      <c r="AB18" s="106">
        <v>0</v>
      </c>
      <c r="AC18" s="106">
        <v>0</v>
      </c>
      <c r="AD18" s="106">
        <v>0</v>
      </c>
      <c r="AE18" s="106">
        <v>0</v>
      </c>
      <c r="AF18" s="107">
        <f>W18+Z18*1+AA18*2+AB18*5+AC18*10+AD18*10+AE18*3</f>
        <v>26.42</v>
      </c>
      <c r="AG18" s="108">
        <v>16.48</v>
      </c>
      <c r="AH18" s="109">
        <v>1</v>
      </c>
      <c r="AI18" s="109">
        <v>6</v>
      </c>
      <c r="AJ18" s="109">
        <v>3</v>
      </c>
      <c r="AK18" s="109">
        <v>1</v>
      </c>
      <c r="AL18" s="109">
        <v>0</v>
      </c>
      <c r="AM18" s="109">
        <v>0</v>
      </c>
      <c r="AN18" s="109">
        <v>0</v>
      </c>
      <c r="AO18" s="109">
        <v>0</v>
      </c>
      <c r="AP18" s="110">
        <f>AG18+AJ18*1+AK18*2+AL18*5+AM18*10+AN18*10+AO18*3</f>
        <v>21.48</v>
      </c>
      <c r="AQ18" s="111">
        <v>13.11</v>
      </c>
      <c r="AR18" s="112">
        <v>7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3">
        <f>AQ18+AT18*1+AU18*2+AV18*5+AW18*10+AX18*10+AY18*3</f>
        <v>13.11</v>
      </c>
      <c r="BA18" s="114">
        <v>16.44</v>
      </c>
      <c r="BB18" s="115">
        <v>2</v>
      </c>
      <c r="BC18" s="115">
        <v>3</v>
      </c>
      <c r="BD18" s="115">
        <v>2</v>
      </c>
      <c r="BE18" s="115">
        <v>1</v>
      </c>
      <c r="BF18" s="115">
        <v>0</v>
      </c>
      <c r="BG18" s="115">
        <v>0</v>
      </c>
      <c r="BH18" s="115">
        <v>0</v>
      </c>
      <c r="BI18" s="115">
        <v>0</v>
      </c>
      <c r="BJ18" s="116">
        <f>BA18+BD18*1+BE18*2+BF18*5+BG18*10+BH18*10+BI18*3</f>
        <v>20.44</v>
      </c>
      <c r="BK18" s="90"/>
      <c r="BL18" s="117">
        <f>$BL$5/L18</f>
        <v>0.8181818181818181</v>
      </c>
      <c r="BM18" s="118">
        <f>$BM$5/V18</f>
        <v>0.7293497363796133</v>
      </c>
      <c r="BN18" s="118">
        <f>$BN$5/AF18</f>
        <v>0.5601816805450416</v>
      </c>
      <c r="BO18" s="118">
        <f>$BO$5/AP18</f>
        <v>0.6252327746741154</v>
      </c>
      <c r="BP18" s="118">
        <f>$BP$5/AZ18</f>
        <v>0.6254767353165522</v>
      </c>
      <c r="BQ18" s="119">
        <f>$BQ$5/BJ18</f>
        <v>0.7304305283757337</v>
      </c>
      <c r="BR18" s="120">
        <f>SUM(BL18:BQ18)</f>
        <v>4.088853273472874</v>
      </c>
      <c r="BS18" s="121">
        <f>($BS$5*BR18)</f>
        <v>0.8159530867829287</v>
      </c>
      <c r="BT18" s="122">
        <f>(RANK(BS18,$BS$6:$BS$71))</f>
        <v>13</v>
      </c>
      <c r="BV18" s="123">
        <f t="shared" si="0"/>
        <v>108.53</v>
      </c>
    </row>
    <row r="19" spans="1:74" ht="12.75" customHeight="1">
      <c r="A19" s="97">
        <v>13</v>
      </c>
      <c r="B19" s="98" t="s">
        <v>101</v>
      </c>
      <c r="C19" s="99">
        <v>8.24</v>
      </c>
      <c r="D19" s="100">
        <v>2</v>
      </c>
      <c r="E19" s="100">
        <v>5</v>
      </c>
      <c r="F19" s="100">
        <v>1</v>
      </c>
      <c r="G19" s="100">
        <v>0</v>
      </c>
      <c r="H19" s="100">
        <v>0</v>
      </c>
      <c r="I19" s="100">
        <v>0</v>
      </c>
      <c r="J19" s="100">
        <v>2</v>
      </c>
      <c r="K19" s="100">
        <v>0</v>
      </c>
      <c r="L19" s="101">
        <f>C19+F19*1+G19*2+H19*5+I19*10+J19*10+K19*3</f>
        <v>29.240000000000002</v>
      </c>
      <c r="M19" s="102">
        <v>15.63</v>
      </c>
      <c r="N19" s="103">
        <v>4</v>
      </c>
      <c r="O19" s="103">
        <v>2</v>
      </c>
      <c r="P19" s="103">
        <v>1</v>
      </c>
      <c r="Q19" s="103">
        <v>1</v>
      </c>
      <c r="R19" s="103">
        <v>0</v>
      </c>
      <c r="S19" s="103">
        <v>0</v>
      </c>
      <c r="T19" s="103">
        <v>0</v>
      </c>
      <c r="U19" s="103">
        <v>0</v>
      </c>
      <c r="V19" s="104">
        <f>M19+P19*1+Q19*2+R19*5+S19*10+T19*10+U19*3</f>
        <v>18.630000000000003</v>
      </c>
      <c r="W19" s="105">
        <v>14.86</v>
      </c>
      <c r="X19" s="106">
        <v>0</v>
      </c>
      <c r="Y19" s="106">
        <v>8</v>
      </c>
      <c r="Z19" s="106">
        <v>4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7">
        <f>W19+Z19*1+AA19*2+AB19*5+AC19*10+AD19*10+AE19*3</f>
        <v>18.86</v>
      </c>
      <c r="AG19" s="108">
        <v>14.39</v>
      </c>
      <c r="AH19" s="109">
        <v>1</v>
      </c>
      <c r="AI19" s="109">
        <v>7</v>
      </c>
      <c r="AJ19" s="109">
        <v>3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10">
        <f>AG19+AJ19*1+AK19*2+AL19*5+AM19*10+AN19*10+AO19*3</f>
        <v>17.39</v>
      </c>
      <c r="AQ19" s="111">
        <v>12.45</v>
      </c>
      <c r="AR19" s="112">
        <v>7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3">
        <f>AQ19+AT19*1+AU19*2+AV19*5+AW19*10+AX19*10+AY19*3</f>
        <v>12.45</v>
      </c>
      <c r="BA19" s="114">
        <v>16.46</v>
      </c>
      <c r="BB19" s="115">
        <v>2</v>
      </c>
      <c r="BC19" s="115">
        <v>6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6">
        <f>BA19+BD19*1+BE19*2+BF19*5+BG19*10+BH19*10+BI19*3</f>
        <v>16.46</v>
      </c>
      <c r="BK19" s="90"/>
      <c r="BL19" s="117">
        <f>$BL$5/L19</f>
        <v>0.2800957592339261</v>
      </c>
      <c r="BM19" s="118">
        <f>$BM$5/V19</f>
        <v>0.6682769726247986</v>
      </c>
      <c r="BN19" s="118">
        <f>$BN$5/AF19</f>
        <v>0.7847295864262991</v>
      </c>
      <c r="BO19" s="118">
        <f>$BO$5/AP19</f>
        <v>0.7722829212190914</v>
      </c>
      <c r="BP19" s="118">
        <f>$BP$5/AZ19</f>
        <v>0.6586345381526104</v>
      </c>
      <c r="BQ19" s="119">
        <f>$BQ$5/BJ19</f>
        <v>0.9070473876063183</v>
      </c>
      <c r="BR19" s="120">
        <f>SUM(BL19:BQ19)</f>
        <v>4.0710671652630435</v>
      </c>
      <c r="BS19" s="121">
        <f>($BS$5*BR19)</f>
        <v>0.8124037713820021</v>
      </c>
      <c r="BT19" s="122">
        <f>(RANK(BS19,$BS$6:$BS$71))</f>
        <v>14</v>
      </c>
      <c r="BV19" s="123">
        <f t="shared" si="0"/>
        <v>113.03</v>
      </c>
    </row>
    <row r="20" spans="1:74" ht="12.75" customHeight="1">
      <c r="A20" s="97">
        <v>14</v>
      </c>
      <c r="B20" s="98" t="s">
        <v>74</v>
      </c>
      <c r="C20" s="99">
        <v>9.37</v>
      </c>
      <c r="D20" s="100">
        <v>2</v>
      </c>
      <c r="E20" s="100">
        <v>6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1">
        <f>C20+F20*1+G20*2+H20*5+I20*10+J20*10+K20*3</f>
        <v>9.37</v>
      </c>
      <c r="M20" s="102">
        <v>18.76</v>
      </c>
      <c r="N20" s="103">
        <v>4</v>
      </c>
      <c r="O20" s="103">
        <v>4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4">
        <f>M20+P20*1+Q20*2+R20*5+S20*10+T20*10+U20*3</f>
        <v>18.76</v>
      </c>
      <c r="W20" s="105">
        <v>21.22</v>
      </c>
      <c r="X20" s="106">
        <v>0</v>
      </c>
      <c r="Y20" s="106">
        <v>11</v>
      </c>
      <c r="Z20" s="106">
        <v>1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7">
        <f>W20+Z20*1+AA20*2+AB20*5+AC20*10+AD20*10+AE20*3</f>
        <v>22.22</v>
      </c>
      <c r="AG20" s="108">
        <v>17.89</v>
      </c>
      <c r="AH20" s="109">
        <v>1</v>
      </c>
      <c r="AI20" s="109">
        <v>7</v>
      </c>
      <c r="AJ20" s="109">
        <v>3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10">
        <f>AG20+AJ20*1+AK20*2+AL20*5+AM20*10+AN20*10+AO20*3</f>
        <v>20.89</v>
      </c>
      <c r="AQ20" s="111">
        <v>14.97</v>
      </c>
      <c r="AR20" s="112">
        <v>7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3">
        <f>AQ20+AT20*1+AU20*2+AV20*5+AW20*10+AX20*10+AY20*3</f>
        <v>14.97</v>
      </c>
      <c r="BA20" s="114">
        <v>25.1</v>
      </c>
      <c r="BB20" s="115">
        <v>2</v>
      </c>
      <c r="BC20" s="115">
        <v>5</v>
      </c>
      <c r="BD20" s="115">
        <v>1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6">
        <f>BA20+BD20*1+BE20*2+BF20*5+BG20*10+BH20*10+BI20*3</f>
        <v>26.1</v>
      </c>
      <c r="BK20" s="90"/>
      <c r="BL20" s="117">
        <f>$BL$5/L20</f>
        <v>0.8740661686232658</v>
      </c>
      <c r="BM20" s="118">
        <f>$BM$5/V20</f>
        <v>0.6636460554371001</v>
      </c>
      <c r="BN20" s="118">
        <f>$BN$5/AF20</f>
        <v>0.6660666066606661</v>
      </c>
      <c r="BO20" s="118">
        <f>$BO$5/AP20</f>
        <v>0.6428913355672571</v>
      </c>
      <c r="BP20" s="118">
        <f>$BP$5/AZ20</f>
        <v>0.5477621910487641</v>
      </c>
      <c r="BQ20" s="119">
        <f>$BQ$5/BJ20</f>
        <v>0.5720306513409962</v>
      </c>
      <c r="BR20" s="120">
        <f>SUM(BL20:BQ20)</f>
        <v>3.966463008678049</v>
      </c>
      <c r="BS20" s="121">
        <f>($BS$5*BR20)</f>
        <v>0.7915294384707218</v>
      </c>
      <c r="BT20" s="122">
        <f>(RANK(BS20,$BS$6:$BS$71))</f>
        <v>15</v>
      </c>
      <c r="BV20" s="123">
        <f t="shared" si="0"/>
        <v>112.31</v>
      </c>
    </row>
    <row r="21" spans="1:74" ht="12.75" customHeight="1">
      <c r="A21" s="173">
        <v>15</v>
      </c>
      <c r="B21" s="98" t="s">
        <v>63</v>
      </c>
      <c r="C21" s="99">
        <v>8.57</v>
      </c>
      <c r="D21" s="100">
        <v>2</v>
      </c>
      <c r="E21" s="100">
        <v>6</v>
      </c>
      <c r="F21" s="100">
        <v>0</v>
      </c>
      <c r="G21" s="100">
        <v>0</v>
      </c>
      <c r="H21" s="100">
        <v>0</v>
      </c>
      <c r="I21" s="100">
        <v>0</v>
      </c>
      <c r="J21" s="100">
        <v>1</v>
      </c>
      <c r="K21" s="100">
        <v>0</v>
      </c>
      <c r="L21" s="101">
        <f>C21+F21*1+G21*2+H21*5+I21*10+J21*10+K21*3</f>
        <v>18.57</v>
      </c>
      <c r="M21" s="102">
        <v>19.47</v>
      </c>
      <c r="N21" s="103">
        <v>4</v>
      </c>
      <c r="O21" s="103">
        <v>2</v>
      </c>
      <c r="P21" s="103">
        <v>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4">
        <f>M21+P21*1+Q21*2+R21*5+S21*10+T21*10+U21*3</f>
        <v>21.47</v>
      </c>
      <c r="W21" s="105">
        <v>16.41</v>
      </c>
      <c r="X21" s="106">
        <v>0</v>
      </c>
      <c r="Y21" s="106">
        <v>6</v>
      </c>
      <c r="Z21" s="106">
        <v>5</v>
      </c>
      <c r="AA21" s="106">
        <v>1</v>
      </c>
      <c r="AB21" s="106">
        <v>0</v>
      </c>
      <c r="AC21" s="106">
        <v>0</v>
      </c>
      <c r="AD21" s="106">
        <v>0</v>
      </c>
      <c r="AE21" s="106">
        <v>0</v>
      </c>
      <c r="AF21" s="107">
        <f>W21+Z21*1+AA21*2+AB21*5+AC21*10+AD21*10+AE21*3</f>
        <v>23.41</v>
      </c>
      <c r="AG21" s="108">
        <v>15</v>
      </c>
      <c r="AH21" s="109">
        <v>1</v>
      </c>
      <c r="AI21" s="109">
        <v>8</v>
      </c>
      <c r="AJ21" s="109">
        <v>1</v>
      </c>
      <c r="AK21" s="109">
        <v>1</v>
      </c>
      <c r="AL21" s="109">
        <v>0</v>
      </c>
      <c r="AM21" s="109">
        <v>0</v>
      </c>
      <c r="AN21" s="109">
        <v>0</v>
      </c>
      <c r="AO21" s="109">
        <v>0</v>
      </c>
      <c r="AP21" s="110">
        <f>AG21+AJ21*1+AK21*2+AL21*5+AM21*10+AN21*10+AO21*3</f>
        <v>18</v>
      </c>
      <c r="AQ21" s="111">
        <v>9.46</v>
      </c>
      <c r="AR21" s="112">
        <v>7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3">
        <f>AQ21+AT21*1+AU21*2+AV21*5+AW21*10+AX21*10+AY21*3</f>
        <v>9.46</v>
      </c>
      <c r="BA21" s="114">
        <v>16.4</v>
      </c>
      <c r="BB21" s="115">
        <v>2</v>
      </c>
      <c r="BC21" s="115">
        <v>5</v>
      </c>
      <c r="BD21" s="115">
        <v>0</v>
      </c>
      <c r="BE21" s="115">
        <v>0</v>
      </c>
      <c r="BF21" s="115">
        <v>1</v>
      </c>
      <c r="BG21" s="115">
        <v>0</v>
      </c>
      <c r="BH21" s="115">
        <v>0</v>
      </c>
      <c r="BI21" s="115">
        <v>0</v>
      </c>
      <c r="BJ21" s="116">
        <f>BA21+BD21*1+BE21*2+BF21*5+BG21*10+BH21*10+BI21*3</f>
        <v>21.4</v>
      </c>
      <c r="BK21" s="90"/>
      <c r="BL21" s="117">
        <f>$BL$5/L21</f>
        <v>0.4410339256865912</v>
      </c>
      <c r="BM21" s="118">
        <f>$BM$5/V21</f>
        <v>0.5798789007918025</v>
      </c>
      <c r="BN21" s="118">
        <f>$BN$5/AF21</f>
        <v>0.6322084579239642</v>
      </c>
      <c r="BO21" s="118">
        <f>$BO$5/AP21</f>
        <v>0.7461111111111111</v>
      </c>
      <c r="BP21" s="118">
        <f>$BP$5/AZ21</f>
        <v>0.8668076109936573</v>
      </c>
      <c r="BQ21" s="119">
        <f>$BQ$5/BJ21</f>
        <v>0.6976635514018692</v>
      </c>
      <c r="BR21" s="120">
        <f>SUM(BL21:BQ21)</f>
        <v>3.963703557908996</v>
      </c>
      <c r="BS21" s="121">
        <f>($BS$5*BR21)</f>
        <v>0.790978774941795</v>
      </c>
      <c r="BT21" s="122">
        <f>(RANK(BS21,$BS$6:$BS$71))</f>
        <v>16</v>
      </c>
      <c r="BV21" s="123">
        <f t="shared" si="0"/>
        <v>112.31</v>
      </c>
    </row>
    <row r="22" spans="1:74" ht="12.75" customHeight="1">
      <c r="A22" s="173">
        <v>16</v>
      </c>
      <c r="B22" s="98" t="s">
        <v>65</v>
      </c>
      <c r="C22" s="99">
        <v>7.14</v>
      </c>
      <c r="D22" s="100">
        <v>2</v>
      </c>
      <c r="E22" s="100">
        <v>5</v>
      </c>
      <c r="F22" s="100">
        <v>1</v>
      </c>
      <c r="G22" s="100">
        <v>0</v>
      </c>
      <c r="H22" s="100">
        <v>0</v>
      </c>
      <c r="I22" s="100">
        <v>0</v>
      </c>
      <c r="J22" s="100">
        <v>1</v>
      </c>
      <c r="K22" s="100">
        <v>0</v>
      </c>
      <c r="L22" s="101">
        <f>C22+F22*1+G22*2+H22*5+I22*10+J22*10+K22*3</f>
        <v>18.14</v>
      </c>
      <c r="M22" s="102">
        <v>21.63</v>
      </c>
      <c r="N22" s="103">
        <v>4</v>
      </c>
      <c r="O22" s="103">
        <v>4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4">
        <f>M22+P22*1+Q22*2+R22*5+S22*10+T22*10+U22*3</f>
        <v>21.63</v>
      </c>
      <c r="W22" s="105">
        <v>19.55</v>
      </c>
      <c r="X22" s="106">
        <v>0</v>
      </c>
      <c r="Y22" s="106">
        <v>12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7">
        <f>W22+Z22*1+AA22*2+AB22*5+AC22*10+AD22*10+AE22*3</f>
        <v>19.55</v>
      </c>
      <c r="AG22" s="108">
        <v>17.76</v>
      </c>
      <c r="AH22" s="109">
        <v>1</v>
      </c>
      <c r="AI22" s="109">
        <v>8</v>
      </c>
      <c r="AJ22" s="109">
        <v>1</v>
      </c>
      <c r="AK22" s="109">
        <v>1</v>
      </c>
      <c r="AL22" s="109">
        <v>0</v>
      </c>
      <c r="AM22" s="109">
        <v>0</v>
      </c>
      <c r="AN22" s="109">
        <v>0</v>
      </c>
      <c r="AO22" s="109">
        <v>0</v>
      </c>
      <c r="AP22" s="110">
        <f>AG22+AJ22*1+AK22*2+AL22*5+AM22*10+AN22*10+AO22*3</f>
        <v>20.76</v>
      </c>
      <c r="AQ22" s="111">
        <v>11.45</v>
      </c>
      <c r="AR22" s="112">
        <v>7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3">
        <f>AQ22+AT22*1+AU22*2+AV22*5+AW22*10+AX22*10+AY22*3</f>
        <v>11.45</v>
      </c>
      <c r="BA22" s="114">
        <v>17.3</v>
      </c>
      <c r="BB22" s="115">
        <v>2</v>
      </c>
      <c r="BC22" s="115">
        <v>5</v>
      </c>
      <c r="BD22" s="115">
        <v>1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6">
        <f>BA22+BD22*1+BE22*2+BF22*5+BG22*10+BH22*10+BI22*3</f>
        <v>18.3</v>
      </c>
      <c r="BK22" s="90"/>
      <c r="BL22" s="117">
        <f>$BL$5/L22</f>
        <v>0.4514884233737596</v>
      </c>
      <c r="BM22" s="118">
        <f>$BM$5/V22</f>
        <v>0.5755894590846047</v>
      </c>
      <c r="BN22" s="118">
        <f>$BN$5/AF22</f>
        <v>0.7570332480818415</v>
      </c>
      <c r="BO22" s="118">
        <f>$BO$5/AP22</f>
        <v>0.646917148362235</v>
      </c>
      <c r="BP22" s="118">
        <f>$BP$5/AZ22</f>
        <v>0.7161572052401747</v>
      </c>
      <c r="BQ22" s="119">
        <f>$BQ$5/BJ22</f>
        <v>0.8158469945355191</v>
      </c>
      <c r="BR22" s="120">
        <f>SUM(BL22:BQ22)</f>
        <v>3.9630324786781346</v>
      </c>
      <c r="BS22" s="121">
        <f>($BS$5*BR22)</f>
        <v>0.7908448574022615</v>
      </c>
      <c r="BT22" s="122">
        <f>(RANK(BS22,$BS$6:$BS$71))</f>
        <v>17</v>
      </c>
      <c r="BV22" s="123">
        <f t="shared" si="0"/>
        <v>109.83</v>
      </c>
    </row>
    <row r="23" spans="1:74" ht="12.75" customHeight="1">
      <c r="A23" s="173">
        <v>17</v>
      </c>
      <c r="B23" s="98" t="s">
        <v>51</v>
      </c>
      <c r="C23" s="99">
        <v>11.29</v>
      </c>
      <c r="D23" s="100">
        <v>2</v>
      </c>
      <c r="E23" s="100">
        <v>5</v>
      </c>
      <c r="F23" s="100">
        <v>1</v>
      </c>
      <c r="G23" s="100">
        <v>0</v>
      </c>
      <c r="H23" s="100">
        <v>0</v>
      </c>
      <c r="I23" s="100">
        <v>0</v>
      </c>
      <c r="J23" s="100">
        <v>1</v>
      </c>
      <c r="K23" s="100">
        <v>0</v>
      </c>
      <c r="L23" s="101">
        <f>C23+F23*1+G23*2+H23*5+I23*10+J23*10+K23*3</f>
        <v>22.29</v>
      </c>
      <c r="M23" s="102">
        <v>16.08</v>
      </c>
      <c r="N23" s="103">
        <v>4</v>
      </c>
      <c r="O23" s="103">
        <v>4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4">
        <f>M23+P23*1+Q23*2+R23*5+S23*10+T23*10+U23*3</f>
        <v>16.08</v>
      </c>
      <c r="W23" s="105">
        <v>15.42</v>
      </c>
      <c r="X23" s="106">
        <v>0</v>
      </c>
      <c r="Y23" s="106">
        <v>7</v>
      </c>
      <c r="Z23" s="106">
        <v>4</v>
      </c>
      <c r="AA23" s="106">
        <v>1</v>
      </c>
      <c r="AB23" s="106">
        <v>0</v>
      </c>
      <c r="AC23" s="106">
        <v>0</v>
      </c>
      <c r="AD23" s="106">
        <v>0</v>
      </c>
      <c r="AE23" s="106">
        <v>0</v>
      </c>
      <c r="AF23" s="107">
        <f>W23+Z23*1+AA23*2+AB23*5+AC23*10+AD23*10+AE23*3</f>
        <v>21.42</v>
      </c>
      <c r="AG23" s="108">
        <v>16.53</v>
      </c>
      <c r="AH23" s="109">
        <v>1</v>
      </c>
      <c r="AI23" s="109">
        <v>9</v>
      </c>
      <c r="AJ23" s="109">
        <v>1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10">
        <f>AG23+AJ23*1+AK23*2+AL23*5+AM23*10+AN23*10+AO23*3</f>
        <v>17.53</v>
      </c>
      <c r="AQ23" s="111">
        <v>17.76</v>
      </c>
      <c r="AR23" s="112">
        <v>7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3">
        <f>AQ23+AT23*1+AU23*2+AV23*5+AW23*10+AX23*10+AY23*3</f>
        <v>17.76</v>
      </c>
      <c r="BA23" s="114">
        <v>16.32</v>
      </c>
      <c r="BB23" s="115">
        <v>2</v>
      </c>
      <c r="BC23" s="115">
        <v>5</v>
      </c>
      <c r="BD23" s="115">
        <v>1</v>
      </c>
      <c r="BE23" s="115">
        <v>0</v>
      </c>
      <c r="BF23" s="115">
        <v>0</v>
      </c>
      <c r="BG23" s="115">
        <v>0</v>
      </c>
      <c r="BH23" s="115">
        <v>0</v>
      </c>
      <c r="BI23" s="115">
        <v>0</v>
      </c>
      <c r="BJ23" s="116">
        <f>BA23+BD23*1+BE23*2+BF23*5+BG23*10+BH23*10+BI23*3</f>
        <v>17.32</v>
      </c>
      <c r="BK23" s="90"/>
      <c r="BL23" s="117">
        <f>$BL$5/L23</f>
        <v>0.3674293405114401</v>
      </c>
      <c r="BM23" s="118">
        <f>$BM$5/V23</f>
        <v>0.7742537313432836</v>
      </c>
      <c r="BN23" s="118">
        <f>$BN$5/AF23</f>
        <v>0.6909430438842203</v>
      </c>
      <c r="BO23" s="118">
        <f>$BO$5/AP23</f>
        <v>0.7661152310325157</v>
      </c>
      <c r="BP23" s="118">
        <f>$BP$5/AZ23</f>
        <v>0.46171171171171166</v>
      </c>
      <c r="BQ23" s="119">
        <f>$BQ$5/BJ23</f>
        <v>0.8620092378752886</v>
      </c>
      <c r="BR23" s="120">
        <f>SUM(BL23:BQ23)</f>
        <v>3.92246229635846</v>
      </c>
      <c r="BS23" s="121">
        <f>($BS$5*BR23)</f>
        <v>0.7827488551050286</v>
      </c>
      <c r="BT23" s="122">
        <f>(RANK(BS23,$BS$6:$BS$71))</f>
        <v>18</v>
      </c>
      <c r="BV23" s="123">
        <f t="shared" si="0"/>
        <v>112.4</v>
      </c>
    </row>
    <row r="24" spans="1:74" ht="12.75" customHeight="1">
      <c r="A24" s="173">
        <v>18</v>
      </c>
      <c r="B24" s="125" t="s">
        <v>91</v>
      </c>
      <c r="C24" s="99">
        <v>9.91</v>
      </c>
      <c r="D24" s="100">
        <v>2</v>
      </c>
      <c r="E24" s="100">
        <v>5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1">
        <f>C24+F24*1+G24*2+H24*5+I24*10+J24*10+K24*3</f>
        <v>10.91</v>
      </c>
      <c r="M24" s="102">
        <v>29.64</v>
      </c>
      <c r="N24" s="103">
        <v>4</v>
      </c>
      <c r="O24" s="103">
        <v>2</v>
      </c>
      <c r="P24" s="103">
        <v>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4">
        <f>M24+P24*1+Q24*2+R24*5+S24*10+T24*10+U24*3</f>
        <v>31.64</v>
      </c>
      <c r="W24" s="105">
        <v>18.5</v>
      </c>
      <c r="X24" s="106">
        <v>0</v>
      </c>
      <c r="Y24" s="106">
        <v>9</v>
      </c>
      <c r="Z24" s="106">
        <v>2</v>
      </c>
      <c r="AA24" s="106">
        <v>1</v>
      </c>
      <c r="AB24" s="106">
        <v>0</v>
      </c>
      <c r="AC24" s="106">
        <v>0</v>
      </c>
      <c r="AD24" s="106">
        <v>0</v>
      </c>
      <c r="AE24" s="106">
        <v>0</v>
      </c>
      <c r="AF24" s="107">
        <f>W24+Z24*1+AA24*2+AB24*5+AC24*10+AD24*10+AE24*3</f>
        <v>22.5</v>
      </c>
      <c r="AG24" s="108">
        <v>14.82</v>
      </c>
      <c r="AH24" s="109">
        <v>1</v>
      </c>
      <c r="AI24" s="109">
        <v>6</v>
      </c>
      <c r="AJ24" s="109">
        <v>3</v>
      </c>
      <c r="AK24" s="109">
        <v>1</v>
      </c>
      <c r="AL24" s="109">
        <v>0</v>
      </c>
      <c r="AM24" s="109">
        <v>0</v>
      </c>
      <c r="AN24" s="109">
        <v>0</v>
      </c>
      <c r="AO24" s="109">
        <v>0</v>
      </c>
      <c r="AP24" s="110">
        <f>AG24+AJ24*1+AK24*2+AL24*5+AM24*10+AN24*10+AO24*3</f>
        <v>19.82</v>
      </c>
      <c r="AQ24" s="111">
        <v>12.92</v>
      </c>
      <c r="AR24" s="112">
        <v>7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2">
        <v>0</v>
      </c>
      <c r="AY24" s="112">
        <v>0</v>
      </c>
      <c r="AZ24" s="113">
        <f>AQ24+AT24*1+AU24*2+AV24*5+AW24*10+AX24*10+AY24*3</f>
        <v>12.92</v>
      </c>
      <c r="BA24" s="114">
        <v>17.08</v>
      </c>
      <c r="BB24" s="115">
        <v>2</v>
      </c>
      <c r="BC24" s="115">
        <v>4</v>
      </c>
      <c r="BD24" s="115">
        <v>2</v>
      </c>
      <c r="BE24" s="115">
        <v>0</v>
      </c>
      <c r="BF24" s="115">
        <v>0</v>
      </c>
      <c r="BG24" s="115">
        <v>0</v>
      </c>
      <c r="BH24" s="115">
        <v>0</v>
      </c>
      <c r="BI24" s="115">
        <v>0</v>
      </c>
      <c r="BJ24" s="116">
        <f>BA24+BD24*1+BE24*2+BF24*5+BG24*10+BH24*10+BI24*3</f>
        <v>19.08</v>
      </c>
      <c r="BK24" s="90"/>
      <c r="BL24" s="117">
        <f>$BL$5/L24</f>
        <v>0.7506874427131072</v>
      </c>
      <c r="BM24" s="118">
        <f>$BM$5/V24</f>
        <v>0.3934892541087231</v>
      </c>
      <c r="BN24" s="118">
        <f>$BN$5/AF24</f>
        <v>0.6577777777777778</v>
      </c>
      <c r="BO24" s="118">
        <f>$BO$5/AP24</f>
        <v>0.677598385469223</v>
      </c>
      <c r="BP24" s="118">
        <f>$BP$5/AZ24</f>
        <v>0.6346749226006192</v>
      </c>
      <c r="BQ24" s="119">
        <f>$BQ$5/BJ24</f>
        <v>0.7824947589098533</v>
      </c>
      <c r="BR24" s="120">
        <f>SUM(BL24:BQ24)</f>
        <v>3.896722541579304</v>
      </c>
      <c r="BS24" s="121">
        <f>($BS$5*BR24)</f>
        <v>0.7776123459274201</v>
      </c>
      <c r="BT24" s="122">
        <f>(RANK(BS24,$BS$6:$BS$71))</f>
        <v>19</v>
      </c>
      <c r="BV24" s="123">
        <f t="shared" si="0"/>
        <v>116.87</v>
      </c>
    </row>
    <row r="25" spans="1:74" ht="12.75" customHeight="1">
      <c r="A25" s="173">
        <v>19</v>
      </c>
      <c r="B25" s="98" t="s">
        <v>60</v>
      </c>
      <c r="C25" s="99">
        <v>8.86</v>
      </c>
      <c r="D25" s="100">
        <v>2</v>
      </c>
      <c r="E25" s="100">
        <v>6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1">
        <f>C25+F25*1+G25*2+H25*5+I25*10+J25*10+K25*3</f>
        <v>8.86</v>
      </c>
      <c r="M25" s="102">
        <v>23.68</v>
      </c>
      <c r="N25" s="103">
        <v>4</v>
      </c>
      <c r="O25" s="103">
        <v>2</v>
      </c>
      <c r="P25" s="103">
        <v>2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4">
        <f>M25+P25*1+Q25*2+R25*5+S25*10+T25*10+U25*3</f>
        <v>25.68</v>
      </c>
      <c r="W25" s="105">
        <v>22.66</v>
      </c>
      <c r="X25" s="106">
        <v>0</v>
      </c>
      <c r="Y25" s="106">
        <v>10</v>
      </c>
      <c r="Z25" s="106">
        <v>2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7">
        <f>W25+Z25*1+AA25*2+AB25*5+AC25*10+AD25*10+AE25*3</f>
        <v>24.66</v>
      </c>
      <c r="AG25" s="108">
        <v>22.81</v>
      </c>
      <c r="AH25" s="109">
        <v>1</v>
      </c>
      <c r="AI25" s="109">
        <v>9</v>
      </c>
      <c r="AJ25" s="109">
        <v>1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10">
        <f>AG25+AJ25*1+AK25*2+AL25*5+AM25*10+AN25*10+AO25*3</f>
        <v>23.81</v>
      </c>
      <c r="AQ25" s="111">
        <v>14.59</v>
      </c>
      <c r="AR25" s="112">
        <v>7</v>
      </c>
      <c r="AS25" s="112">
        <v>0</v>
      </c>
      <c r="AT25" s="112">
        <v>0</v>
      </c>
      <c r="AU25" s="112">
        <v>0</v>
      </c>
      <c r="AV25" s="112">
        <v>0</v>
      </c>
      <c r="AW25" s="112">
        <v>0</v>
      </c>
      <c r="AX25" s="112">
        <v>0</v>
      </c>
      <c r="AY25" s="112">
        <v>0</v>
      </c>
      <c r="AZ25" s="113">
        <f>AQ25+AT25*1+AU25*2+AV25*5+AW25*10+AX25*10+AY25*3</f>
        <v>14.59</v>
      </c>
      <c r="BA25" s="114">
        <v>26.22</v>
      </c>
      <c r="BB25" s="115">
        <v>2</v>
      </c>
      <c r="BC25" s="115">
        <v>5</v>
      </c>
      <c r="BD25" s="115">
        <v>1</v>
      </c>
      <c r="BE25" s="115">
        <v>0</v>
      </c>
      <c r="BF25" s="115">
        <v>0</v>
      </c>
      <c r="BG25" s="115">
        <v>0</v>
      </c>
      <c r="BH25" s="115">
        <v>0</v>
      </c>
      <c r="BI25" s="115">
        <v>0</v>
      </c>
      <c r="BJ25" s="116">
        <f>BA25+BD25*1+BE25*2+BF25*5+BG25*10+BH25*10+BI25*3</f>
        <v>27.22</v>
      </c>
      <c r="BK25" s="90"/>
      <c r="BL25" s="117">
        <f>$BL$5/L25</f>
        <v>0.9243792325056434</v>
      </c>
      <c r="BM25" s="118">
        <f>$BM$5/V25</f>
        <v>0.4848130841121495</v>
      </c>
      <c r="BN25" s="118">
        <f>$BN$5/AF25</f>
        <v>0.6001622060016221</v>
      </c>
      <c r="BO25" s="118">
        <f>$BO$5/AP25</f>
        <v>0.5640487190256195</v>
      </c>
      <c r="BP25" s="118">
        <f>$BP$5/AZ25</f>
        <v>0.5620287868403016</v>
      </c>
      <c r="BQ25" s="119">
        <f>$BQ$5/BJ25</f>
        <v>0.5484937545922116</v>
      </c>
      <c r="BR25" s="120">
        <f>SUM(BL25:BQ25)</f>
        <v>3.6839257830775476</v>
      </c>
      <c r="BS25" s="121">
        <f>($BS$5*BR25)</f>
        <v>0.7351475861661986</v>
      </c>
      <c r="BT25" s="122">
        <f>(RANK(BS25,$BS$6:$BS$71))</f>
        <v>20</v>
      </c>
      <c r="BV25" s="123">
        <f t="shared" si="0"/>
        <v>124.82000000000001</v>
      </c>
    </row>
    <row r="26" spans="1:74" ht="12.75" customHeight="1">
      <c r="A26" s="173">
        <v>20</v>
      </c>
      <c r="B26" s="98" t="s">
        <v>98</v>
      </c>
      <c r="C26" s="99">
        <v>10.3</v>
      </c>
      <c r="D26" s="100">
        <v>2</v>
      </c>
      <c r="E26" s="100">
        <v>6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1">
        <f>C26+F26*1+G26*2+H26*5+I26*10+J26*10+K26*3</f>
        <v>10.3</v>
      </c>
      <c r="M26" s="102">
        <v>23.57</v>
      </c>
      <c r="N26" s="103">
        <v>4</v>
      </c>
      <c r="O26" s="103">
        <v>4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1</v>
      </c>
      <c r="V26" s="104">
        <f>M26+P26*1+Q26*2+R26*5+S26*10+T26*10+U26*3</f>
        <v>26.57</v>
      </c>
      <c r="W26" s="105">
        <v>16.81</v>
      </c>
      <c r="X26" s="106">
        <v>0</v>
      </c>
      <c r="Y26" s="106">
        <v>11</v>
      </c>
      <c r="Z26" s="106">
        <v>1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7">
        <f>W26+Z26*1+AA26*2+AB26*5+AC26*10+AD26*10+AE26*3</f>
        <v>17.81</v>
      </c>
      <c r="AG26" s="108">
        <v>16.9</v>
      </c>
      <c r="AH26" s="109">
        <v>1</v>
      </c>
      <c r="AI26" s="109">
        <v>8</v>
      </c>
      <c r="AJ26" s="109">
        <v>2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10">
        <f>AG26+AJ26*1+AK26*2+AL26*5+AM26*10+AN26*10+AO26*3</f>
        <v>18.9</v>
      </c>
      <c r="AQ26" s="111">
        <v>17.83</v>
      </c>
      <c r="AR26" s="112">
        <v>7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3">
        <f>AQ26+AT26*1+AU26*2+AV26*5+AW26*10+AX26*10+AY26*3</f>
        <v>17.83</v>
      </c>
      <c r="BA26" s="114">
        <v>32.98</v>
      </c>
      <c r="BB26" s="115">
        <v>2</v>
      </c>
      <c r="BC26" s="115">
        <v>2</v>
      </c>
      <c r="BD26" s="115">
        <v>2</v>
      </c>
      <c r="BE26" s="115">
        <v>1</v>
      </c>
      <c r="BF26" s="115">
        <v>1</v>
      </c>
      <c r="BG26" s="115">
        <v>0</v>
      </c>
      <c r="BH26" s="115">
        <v>0</v>
      </c>
      <c r="BI26" s="115">
        <v>0</v>
      </c>
      <c r="BJ26" s="116">
        <f>BA26+BD26*1+BE26*2+BF26*5+BG26*10+BH26*10+BI26*3</f>
        <v>41.98</v>
      </c>
      <c r="BK26" s="90"/>
      <c r="BL26" s="117">
        <f>$BL$5/L26</f>
        <v>0.7951456310679611</v>
      </c>
      <c r="BM26" s="118">
        <f>$BM$5/V26</f>
        <v>0.46857357922468945</v>
      </c>
      <c r="BN26" s="118">
        <f>$BN$5/AF26</f>
        <v>0.8309938236945538</v>
      </c>
      <c r="BO26" s="118">
        <f>$BO$5/AP26</f>
        <v>0.7105820105820106</v>
      </c>
      <c r="BP26" s="118">
        <f>$BP$5/AZ26</f>
        <v>0.45989904655075714</v>
      </c>
      <c r="BQ26" s="119">
        <f>$BQ$5/BJ26</f>
        <v>0.35564554549785615</v>
      </c>
      <c r="BR26" s="120">
        <f>SUM(BL26:BQ26)</f>
        <v>3.6208396366178284</v>
      </c>
      <c r="BS26" s="121">
        <f>($BS$5*BR26)</f>
        <v>0.7225583997869751</v>
      </c>
      <c r="BT26" s="122">
        <f>(RANK(BS26,$BS$6:$BS$71))</f>
        <v>21</v>
      </c>
      <c r="BV26" s="123">
        <f t="shared" si="0"/>
        <v>133.39000000000001</v>
      </c>
    </row>
    <row r="27" spans="1:74" ht="12.75" customHeight="1">
      <c r="A27" s="173">
        <v>21</v>
      </c>
      <c r="B27" s="98" t="s">
        <v>43</v>
      </c>
      <c r="C27" s="99">
        <v>8.62</v>
      </c>
      <c r="D27" s="100">
        <v>2</v>
      </c>
      <c r="E27" s="100">
        <v>6</v>
      </c>
      <c r="F27" s="100">
        <v>0</v>
      </c>
      <c r="G27" s="100">
        <v>0</v>
      </c>
      <c r="H27" s="100">
        <v>0</v>
      </c>
      <c r="I27" s="100">
        <v>0</v>
      </c>
      <c r="J27" s="100">
        <v>1</v>
      </c>
      <c r="K27" s="100">
        <v>0</v>
      </c>
      <c r="L27" s="101">
        <f>C27+F27*1+G27*2+H27*5+I27*10+J27*10+K27*3</f>
        <v>18.619999999999997</v>
      </c>
      <c r="M27" s="102">
        <v>23.43</v>
      </c>
      <c r="N27" s="103">
        <v>4</v>
      </c>
      <c r="O27" s="103">
        <v>4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4">
        <f>M27+P27*1+Q27*2+R27*5+S27*10+T27*10+U27*3</f>
        <v>23.43</v>
      </c>
      <c r="W27" s="105">
        <v>15.64</v>
      </c>
      <c r="X27" s="106">
        <v>0</v>
      </c>
      <c r="Y27" s="106">
        <v>9</v>
      </c>
      <c r="Z27" s="106">
        <v>1</v>
      </c>
      <c r="AA27" s="106">
        <v>1</v>
      </c>
      <c r="AB27" s="106">
        <v>1</v>
      </c>
      <c r="AC27" s="106">
        <v>0</v>
      </c>
      <c r="AD27" s="106">
        <v>0</v>
      </c>
      <c r="AE27" s="106">
        <v>0</v>
      </c>
      <c r="AF27" s="107">
        <f>W27+Z27*1+AA27*2+AB27*5+AC27*10+AD27*10+AE27*3</f>
        <v>23.64</v>
      </c>
      <c r="AG27" s="108">
        <v>19.18</v>
      </c>
      <c r="AH27" s="109">
        <v>1</v>
      </c>
      <c r="AI27" s="109">
        <v>7</v>
      </c>
      <c r="AJ27" s="109">
        <v>3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10">
        <f>AG27+AJ27*1+AK27*2+AL27*5+AM27*10+AN27*10+AO27*3</f>
        <v>22.18</v>
      </c>
      <c r="AQ27" s="111">
        <v>17.55</v>
      </c>
      <c r="AR27" s="112">
        <v>7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3">
        <f>AQ27+AT27*1+AU27*2+AV27*5+AW27*10+AX27*10+AY27*3</f>
        <v>17.55</v>
      </c>
      <c r="BA27" s="114">
        <v>14.91</v>
      </c>
      <c r="BB27" s="115">
        <v>2</v>
      </c>
      <c r="BC27" s="115">
        <v>5</v>
      </c>
      <c r="BD27" s="115">
        <v>1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6">
        <f>BA27+BD27*1+BE27*2+BF27*5+BG27*10+BH27*10+BI27*3</f>
        <v>15.91</v>
      </c>
      <c r="BK27" s="90"/>
      <c r="BL27" s="117">
        <f>$BL$5/L27</f>
        <v>0.43984962406015043</v>
      </c>
      <c r="BM27" s="118">
        <f>$BM$5/V27</f>
        <v>0.5313700384122919</v>
      </c>
      <c r="BN27" s="118">
        <f>$BN$5/AF27</f>
        <v>0.6260575296108292</v>
      </c>
      <c r="BO27" s="118">
        <f>$BO$5/AP27</f>
        <v>0.6055004508566276</v>
      </c>
      <c r="BP27" s="118">
        <f>$BP$5/AZ27</f>
        <v>0.46723646723646717</v>
      </c>
      <c r="BQ27" s="119">
        <f>$BQ$5/BJ27</f>
        <v>0.9384035197988686</v>
      </c>
      <c r="BR27" s="120">
        <f>SUM(BL27:BQ27)</f>
        <v>3.608417629975235</v>
      </c>
      <c r="BS27" s="121">
        <f>($BS$5*BR27)</f>
        <v>0.7200795202610651</v>
      </c>
      <c r="BT27" s="122">
        <f>(RANK(BS27,$BS$6:$BS$71))</f>
        <v>22</v>
      </c>
      <c r="BV27" s="123">
        <f t="shared" si="0"/>
        <v>121.33</v>
      </c>
    </row>
    <row r="28" spans="1:74" ht="12.75" customHeight="1">
      <c r="A28" s="173">
        <v>22</v>
      </c>
      <c r="B28" s="98" t="s">
        <v>54</v>
      </c>
      <c r="C28" s="99">
        <v>13.88</v>
      </c>
      <c r="D28" s="100">
        <v>2</v>
      </c>
      <c r="E28" s="100">
        <v>6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1">
        <f>C28+F28*1+G28*2+H28*5+I28*10+J28*10+K28*3</f>
        <v>13.88</v>
      </c>
      <c r="M28" s="102">
        <v>18.45</v>
      </c>
      <c r="N28" s="103">
        <v>4</v>
      </c>
      <c r="O28" s="103">
        <v>2</v>
      </c>
      <c r="P28" s="103">
        <v>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4">
        <f>M28+P28*1+Q28*2+R28*5+S28*10+T28*10+U28*3</f>
        <v>20.45</v>
      </c>
      <c r="W28" s="105">
        <v>25.44</v>
      </c>
      <c r="X28" s="106">
        <v>0</v>
      </c>
      <c r="Y28" s="106">
        <v>11</v>
      </c>
      <c r="Z28" s="106">
        <v>0</v>
      </c>
      <c r="AA28" s="106">
        <v>1</v>
      </c>
      <c r="AB28" s="106">
        <v>0</v>
      </c>
      <c r="AC28" s="106">
        <v>0</v>
      </c>
      <c r="AD28" s="106">
        <v>0</v>
      </c>
      <c r="AE28" s="106">
        <v>0</v>
      </c>
      <c r="AF28" s="107">
        <f>W28+Z28*1+AA28*2+AB28*5+AC28*10+AD28*10+AE28*3</f>
        <v>27.44</v>
      </c>
      <c r="AG28" s="108">
        <v>18.93</v>
      </c>
      <c r="AH28" s="109">
        <v>1</v>
      </c>
      <c r="AI28" s="109">
        <v>6</v>
      </c>
      <c r="AJ28" s="109">
        <v>4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10">
        <f>AG28+AJ28*1+AK28*2+AL28*5+AM28*10+AN28*10+AO28*3</f>
        <v>22.93</v>
      </c>
      <c r="AQ28" s="111">
        <v>13.08</v>
      </c>
      <c r="AR28" s="112">
        <v>7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3">
        <f>AQ28+AT28*1+AU28*2+AV28*5+AW28*10+AX28*10+AY28*3</f>
        <v>13.08</v>
      </c>
      <c r="BA28" s="114">
        <v>21.78</v>
      </c>
      <c r="BB28" s="115">
        <v>2</v>
      </c>
      <c r="BC28" s="115">
        <v>5</v>
      </c>
      <c r="BD28" s="115">
        <v>1</v>
      </c>
      <c r="BE28" s="115">
        <v>0</v>
      </c>
      <c r="BF28" s="115">
        <v>0</v>
      </c>
      <c r="BG28" s="115">
        <v>0</v>
      </c>
      <c r="BH28" s="115">
        <v>0</v>
      </c>
      <c r="BI28" s="115">
        <v>0</v>
      </c>
      <c r="BJ28" s="116">
        <f>BA28+BD28*1+BE28*2+BF28*5+BG28*10+BH28*10+BI28*3</f>
        <v>22.78</v>
      </c>
      <c r="BK28" s="90"/>
      <c r="BL28" s="117">
        <f>$BL$5/L28</f>
        <v>0.590057636887608</v>
      </c>
      <c r="BM28" s="118">
        <f>$BM$5/V28</f>
        <v>0.60880195599022</v>
      </c>
      <c r="BN28" s="118">
        <f>$BN$5/AF28</f>
        <v>0.5393586005830904</v>
      </c>
      <c r="BO28" s="118">
        <f>$BO$5/AP28</f>
        <v>0.585695595290013</v>
      </c>
      <c r="BP28" s="118">
        <f>$BP$5/AZ28</f>
        <v>0.6269113149847094</v>
      </c>
      <c r="BQ28" s="119">
        <f>$BQ$5/BJ28</f>
        <v>0.6553994732221247</v>
      </c>
      <c r="BR28" s="120">
        <f>SUM(BL28:BQ28)</f>
        <v>3.606224576957765</v>
      </c>
      <c r="BS28" s="121">
        <f>($BS$5*BR28)</f>
        <v>0.7196418845085933</v>
      </c>
      <c r="BT28" s="122">
        <f>(RANK(BS28,$BS$6:$BS$71))</f>
        <v>23</v>
      </c>
      <c r="BV28" s="123">
        <f t="shared" si="0"/>
        <v>120.55999999999999</v>
      </c>
    </row>
    <row r="29" spans="1:74" ht="12.75" customHeight="1">
      <c r="A29" s="173">
        <v>23</v>
      </c>
      <c r="B29" s="98" t="s">
        <v>55</v>
      </c>
      <c r="C29" s="99">
        <v>17.64</v>
      </c>
      <c r="D29" s="100">
        <v>2</v>
      </c>
      <c r="E29" s="100">
        <v>6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1">
        <f>C29+F29*1+G29*2+H29*5+I29*10+J29*10+K29*3</f>
        <v>17.64</v>
      </c>
      <c r="M29" s="102">
        <v>19.45</v>
      </c>
      <c r="N29" s="103">
        <v>4</v>
      </c>
      <c r="O29" s="103">
        <v>2</v>
      </c>
      <c r="P29" s="103">
        <v>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4">
        <f>M29+P29*1+Q29*2+R29*5+S29*10+T29*10+U29*3</f>
        <v>21.45</v>
      </c>
      <c r="W29" s="105">
        <v>33.78</v>
      </c>
      <c r="X29" s="106">
        <v>0</v>
      </c>
      <c r="Y29" s="106">
        <v>12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7">
        <f>W29+Z29*1+AA29*2+AB29*5+AC29*10+AD29*10+AE29*3</f>
        <v>33.78</v>
      </c>
      <c r="AG29" s="108">
        <v>25.29</v>
      </c>
      <c r="AH29" s="109">
        <v>1</v>
      </c>
      <c r="AI29" s="109">
        <v>9</v>
      </c>
      <c r="AJ29" s="109">
        <v>1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10">
        <f>AG29+AJ29*1+AK29*2+AL29*5+AM29*10+AN29*10+AO29*3</f>
        <v>26.29</v>
      </c>
      <c r="AQ29" s="111">
        <v>11.27</v>
      </c>
      <c r="AR29" s="112">
        <v>7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3">
        <f>AQ29+AT29*1+AU29*2+AV29*5+AW29*10+AX29*10+AY29*3</f>
        <v>11.27</v>
      </c>
      <c r="BA29" s="114">
        <v>19.39</v>
      </c>
      <c r="BB29" s="115">
        <v>2</v>
      </c>
      <c r="BC29" s="115">
        <v>6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6">
        <f>BA29+BD29*1+BE29*2+BF29*5+BG29*10+BH29*10+BI29*3</f>
        <v>19.39</v>
      </c>
      <c r="BK29" s="90"/>
      <c r="BL29" s="117">
        <f>$BL$5/L29</f>
        <v>0.46428571428571425</v>
      </c>
      <c r="BM29" s="118">
        <f>$BM$5/V29</f>
        <v>0.5804195804195804</v>
      </c>
      <c r="BN29" s="118">
        <f>$BN$5/AF29</f>
        <v>0.43812907045589106</v>
      </c>
      <c r="BO29" s="118">
        <f>$BO$5/AP29</f>
        <v>0.5108406238113351</v>
      </c>
      <c r="BP29" s="118">
        <f>$BP$5/AZ29</f>
        <v>0.7275953859804791</v>
      </c>
      <c r="BQ29" s="119">
        <f>$BQ$5/BJ29</f>
        <v>0.7699845281072718</v>
      </c>
      <c r="BR29" s="120">
        <f>SUM(BL29:BQ29)</f>
        <v>3.4912549030602715</v>
      </c>
      <c r="BS29" s="121">
        <f>($BS$5*BR29)</f>
        <v>0.6966990557913846</v>
      </c>
      <c r="BT29" s="122">
        <f>(RANK(BS29,$BS$6:$BS$71))</f>
        <v>24</v>
      </c>
      <c r="BV29" s="123">
        <f t="shared" si="0"/>
        <v>129.82</v>
      </c>
    </row>
    <row r="30" spans="1:74" ht="12.75" customHeight="1">
      <c r="A30" s="173">
        <v>24</v>
      </c>
      <c r="B30" s="98" t="s">
        <v>83</v>
      </c>
      <c r="C30" s="99">
        <v>11.77</v>
      </c>
      <c r="D30" s="100">
        <v>2</v>
      </c>
      <c r="E30" s="100">
        <v>4</v>
      </c>
      <c r="F30" s="100">
        <v>2</v>
      </c>
      <c r="G30" s="100">
        <v>0</v>
      </c>
      <c r="H30" s="100">
        <v>0</v>
      </c>
      <c r="I30" s="100">
        <v>0</v>
      </c>
      <c r="J30" s="100">
        <v>2</v>
      </c>
      <c r="K30" s="100">
        <v>0</v>
      </c>
      <c r="L30" s="101">
        <f>C30+F30*1+G30*2+H30*5+I30*10+J30*10+K30*3</f>
        <v>33.769999999999996</v>
      </c>
      <c r="M30" s="102">
        <v>20.35</v>
      </c>
      <c r="N30" s="103">
        <v>4</v>
      </c>
      <c r="O30" s="103">
        <v>4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4">
        <f>M30+P30*1+Q30*2+R30*5+S30*10+T30*10+U30*3</f>
        <v>20.35</v>
      </c>
      <c r="W30" s="105">
        <v>18.5</v>
      </c>
      <c r="X30" s="106">
        <v>0</v>
      </c>
      <c r="Y30" s="106">
        <v>9</v>
      </c>
      <c r="Z30" s="106">
        <v>3</v>
      </c>
      <c r="AA30" s="106">
        <v>0</v>
      </c>
      <c r="AB30" s="106">
        <v>0</v>
      </c>
      <c r="AC30" s="106">
        <v>0</v>
      </c>
      <c r="AD30" s="106">
        <v>0</v>
      </c>
      <c r="AE30" s="106">
        <v>0</v>
      </c>
      <c r="AF30" s="107">
        <f>W30+Z30*1+AA30*2+AB30*5+AC30*10+AD30*10+AE30*3</f>
        <v>21.5</v>
      </c>
      <c r="AG30" s="108">
        <v>16.7</v>
      </c>
      <c r="AH30" s="109">
        <v>1</v>
      </c>
      <c r="AI30" s="109">
        <v>6</v>
      </c>
      <c r="AJ30" s="109">
        <v>3</v>
      </c>
      <c r="AK30" s="109">
        <v>1</v>
      </c>
      <c r="AL30" s="109">
        <v>0</v>
      </c>
      <c r="AM30" s="109">
        <v>0</v>
      </c>
      <c r="AN30" s="109">
        <v>0</v>
      </c>
      <c r="AO30" s="109">
        <v>0</v>
      </c>
      <c r="AP30" s="110">
        <f>AG30+AJ30*1+AK30*2+AL30*5+AM30*10+AN30*10+AO30*3</f>
        <v>21.7</v>
      </c>
      <c r="AQ30" s="111">
        <v>11.05</v>
      </c>
      <c r="AR30" s="112">
        <v>7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4</v>
      </c>
      <c r="AZ30" s="113">
        <f>AQ30+AT30*1+AU30*2+AV30*5+AW30*10+AX30*10+AY30*3</f>
        <v>23.05</v>
      </c>
      <c r="BA30" s="114">
        <v>16.02</v>
      </c>
      <c r="BB30" s="115">
        <v>2</v>
      </c>
      <c r="BC30" s="115">
        <v>6</v>
      </c>
      <c r="BD30" s="115">
        <v>0</v>
      </c>
      <c r="BE30" s="115">
        <v>0</v>
      </c>
      <c r="BF30" s="115">
        <v>0</v>
      </c>
      <c r="BG30" s="115">
        <v>0</v>
      </c>
      <c r="BH30" s="115">
        <v>0</v>
      </c>
      <c r="BI30" s="115">
        <v>0</v>
      </c>
      <c r="BJ30" s="116">
        <f>BA30+BD30*1+BE30*2+BF30*5+BG30*10+BH30*10+BI30*3</f>
        <v>16.02</v>
      </c>
      <c r="BK30" s="90"/>
      <c r="BL30" s="117">
        <f>$BL$5/L30</f>
        <v>0.24252294936334026</v>
      </c>
      <c r="BM30" s="118">
        <f>$BM$5/V30</f>
        <v>0.6117936117936117</v>
      </c>
      <c r="BN30" s="118">
        <f>$BN$5/AF30</f>
        <v>0.6883720930232559</v>
      </c>
      <c r="BO30" s="118">
        <f>$BO$5/AP30</f>
        <v>0.6188940092165899</v>
      </c>
      <c r="BP30" s="118">
        <f>$BP$5/AZ30</f>
        <v>0.35574837310195223</v>
      </c>
      <c r="BQ30" s="119">
        <f>$BQ$5/BJ30</f>
        <v>0.9319600499375781</v>
      </c>
      <c r="BR30" s="120">
        <f>SUM(BL30:BQ30)</f>
        <v>3.449291086436328</v>
      </c>
      <c r="BS30" s="121">
        <f>($BS$5*BR30)</f>
        <v>0.6883249461285016</v>
      </c>
      <c r="BT30" s="122">
        <f>(RANK(BS30,$BS$6:$BS$71))</f>
        <v>25</v>
      </c>
      <c r="BV30" s="123">
        <f t="shared" si="0"/>
        <v>136.39000000000001</v>
      </c>
    </row>
    <row r="31" spans="1:74" ht="12.75" customHeight="1">
      <c r="A31" s="173">
        <v>25</v>
      </c>
      <c r="B31" s="98" t="s">
        <v>93</v>
      </c>
      <c r="C31" s="99">
        <v>11.07</v>
      </c>
      <c r="D31" s="100">
        <v>2</v>
      </c>
      <c r="E31" s="100">
        <v>5</v>
      </c>
      <c r="F31" s="100">
        <v>1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f>C31+F31*1+G31*2+H31*5+I31*10+J31*10+K31*3</f>
        <v>12.07</v>
      </c>
      <c r="M31" s="102">
        <v>20.06</v>
      </c>
      <c r="N31" s="103">
        <v>4</v>
      </c>
      <c r="O31" s="103">
        <v>3</v>
      </c>
      <c r="P31" s="103">
        <v>0</v>
      </c>
      <c r="Q31" s="103">
        <v>1</v>
      </c>
      <c r="R31" s="103">
        <v>0</v>
      </c>
      <c r="S31" s="103">
        <v>0</v>
      </c>
      <c r="T31" s="103">
        <v>0</v>
      </c>
      <c r="U31" s="103">
        <v>0</v>
      </c>
      <c r="V31" s="104">
        <f>M31+P31*1+Q31*2+R31*5+S31*10+T31*10+U31*3</f>
        <v>22.06</v>
      </c>
      <c r="W31" s="105">
        <v>19.79</v>
      </c>
      <c r="X31" s="106">
        <v>0</v>
      </c>
      <c r="Y31" s="106">
        <v>8</v>
      </c>
      <c r="Z31" s="106">
        <v>3</v>
      </c>
      <c r="AA31" s="106">
        <v>1</v>
      </c>
      <c r="AB31" s="106">
        <v>0</v>
      </c>
      <c r="AC31" s="106">
        <v>0</v>
      </c>
      <c r="AD31" s="106">
        <v>0</v>
      </c>
      <c r="AE31" s="106">
        <v>0</v>
      </c>
      <c r="AF31" s="107">
        <f>W31+Z31*1+AA31*2+AB31*5+AC31*10+AD31*10+AE31*3</f>
        <v>24.79</v>
      </c>
      <c r="AG31" s="108">
        <v>17.34</v>
      </c>
      <c r="AH31" s="109">
        <v>1</v>
      </c>
      <c r="AI31" s="109">
        <v>5</v>
      </c>
      <c r="AJ31" s="109">
        <v>5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10">
        <f>AG31+AJ31*1+AK31*2+AL31*5+AM31*10+AN31*10+AO31*3</f>
        <v>22.34</v>
      </c>
      <c r="AQ31" s="111">
        <v>17</v>
      </c>
      <c r="AR31" s="112">
        <v>7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3">
        <f>AQ31+AT31*1+AU31*2+AV31*5+AW31*10+AX31*10+AY31*3</f>
        <v>17</v>
      </c>
      <c r="BA31" s="114">
        <v>24.52</v>
      </c>
      <c r="BB31" s="115">
        <v>2</v>
      </c>
      <c r="BC31" s="115">
        <v>2</v>
      </c>
      <c r="BD31" s="115">
        <v>4</v>
      </c>
      <c r="BE31" s="115">
        <v>0</v>
      </c>
      <c r="BF31" s="115">
        <v>0</v>
      </c>
      <c r="BG31" s="115">
        <v>0</v>
      </c>
      <c r="BH31" s="115">
        <v>0</v>
      </c>
      <c r="BI31" s="115">
        <v>0</v>
      </c>
      <c r="BJ31" s="116">
        <f>BA31+BD31*1+BE31*2+BF31*5+BG31*10+BH31*10+BI31*3</f>
        <v>28.52</v>
      </c>
      <c r="BK31" s="90"/>
      <c r="BL31" s="117">
        <f>$BL$5/L31</f>
        <v>0.6785418392709196</v>
      </c>
      <c r="BM31" s="118">
        <f>$BM$5/V31</f>
        <v>0.5643699002719855</v>
      </c>
      <c r="BN31" s="118">
        <f>$BN$5/AF31</f>
        <v>0.5970149253731344</v>
      </c>
      <c r="BO31" s="118">
        <f>$BO$5/AP31</f>
        <v>0.6011638316920322</v>
      </c>
      <c r="BP31" s="118">
        <f>$BP$5/AZ31</f>
        <v>0.48235294117647054</v>
      </c>
      <c r="BQ31" s="119">
        <f>$BQ$5/BJ31</f>
        <v>0.523492286115007</v>
      </c>
      <c r="BR31" s="120">
        <f>SUM(BL31:BQ31)</f>
        <v>3.446935723899549</v>
      </c>
      <c r="BS31" s="121">
        <f>($BS$5*BR31)</f>
        <v>0.6878549206216324</v>
      </c>
      <c r="BT31" s="122">
        <f>(RANK(BS31,$BS$6:$BS$71))</f>
        <v>26</v>
      </c>
      <c r="BV31" s="123">
        <f t="shared" si="0"/>
        <v>126.77999999999999</v>
      </c>
    </row>
    <row r="32" spans="1:74" ht="12.75" customHeight="1">
      <c r="A32" s="173">
        <v>26</v>
      </c>
      <c r="B32" s="98" t="s">
        <v>77</v>
      </c>
      <c r="C32" s="99">
        <v>11.61</v>
      </c>
      <c r="D32" s="100">
        <v>2</v>
      </c>
      <c r="E32" s="100">
        <v>6</v>
      </c>
      <c r="F32" s="100">
        <v>0</v>
      </c>
      <c r="G32" s="100">
        <v>0</v>
      </c>
      <c r="H32" s="100">
        <v>0</v>
      </c>
      <c r="I32" s="100">
        <v>0</v>
      </c>
      <c r="J32" s="100">
        <v>1</v>
      </c>
      <c r="K32" s="100">
        <v>0</v>
      </c>
      <c r="L32" s="101">
        <f>C32+F32*1+G32*2+H32*5+I32*10+J32*10+K32*3</f>
        <v>21.61</v>
      </c>
      <c r="M32" s="102">
        <v>20.37</v>
      </c>
      <c r="N32" s="103">
        <v>4</v>
      </c>
      <c r="O32" s="103">
        <v>4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4">
        <f>M32+P32*1+Q32*2+R32*5+S32*10+T32*10+U32*3</f>
        <v>20.37</v>
      </c>
      <c r="W32" s="105">
        <v>21.18</v>
      </c>
      <c r="X32" s="106">
        <v>0</v>
      </c>
      <c r="Y32" s="106">
        <v>8</v>
      </c>
      <c r="Z32" s="106">
        <v>2</v>
      </c>
      <c r="AA32" s="106">
        <v>2</v>
      </c>
      <c r="AB32" s="106">
        <v>0</v>
      </c>
      <c r="AC32" s="106">
        <v>0</v>
      </c>
      <c r="AD32" s="106">
        <v>0</v>
      </c>
      <c r="AE32" s="106">
        <v>0</v>
      </c>
      <c r="AF32" s="107">
        <f>W32+Z32*1+AA32*2+AB32*5+AC32*10+AD32*10+AE32*3</f>
        <v>27.18</v>
      </c>
      <c r="AG32" s="108">
        <v>17.11</v>
      </c>
      <c r="AH32" s="109">
        <v>1</v>
      </c>
      <c r="AI32" s="109">
        <v>6</v>
      </c>
      <c r="AJ32" s="109">
        <v>2</v>
      </c>
      <c r="AK32" s="109">
        <v>2</v>
      </c>
      <c r="AL32" s="109">
        <v>0</v>
      </c>
      <c r="AM32" s="109">
        <v>0</v>
      </c>
      <c r="AN32" s="109">
        <v>0</v>
      </c>
      <c r="AO32" s="109">
        <v>0</v>
      </c>
      <c r="AP32" s="110">
        <f>AG32+AJ32*1+AK32*2+AL32*5+AM32*10+AN32*10+AO32*3</f>
        <v>23.11</v>
      </c>
      <c r="AQ32" s="111">
        <v>20.78</v>
      </c>
      <c r="AR32" s="112">
        <v>7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3">
        <f>AQ32+AT32*1+AU32*2+AV32*5+AW32*10+AX32*10+AY32*3</f>
        <v>20.78</v>
      </c>
      <c r="BA32" s="114">
        <v>14.73</v>
      </c>
      <c r="BB32" s="115">
        <v>2</v>
      </c>
      <c r="BC32" s="115">
        <v>4</v>
      </c>
      <c r="BD32" s="115">
        <v>2</v>
      </c>
      <c r="BE32" s="115">
        <v>0</v>
      </c>
      <c r="BF32" s="115">
        <v>0</v>
      </c>
      <c r="BG32" s="115">
        <v>0</v>
      </c>
      <c r="BH32" s="115">
        <v>0</v>
      </c>
      <c r="BI32" s="115">
        <v>0</v>
      </c>
      <c r="BJ32" s="116">
        <f>BA32+BD32*1+BE32*2+BF32*5+BG32*10+BH32*10+BI32*3</f>
        <v>16.73</v>
      </c>
      <c r="BK32" s="90"/>
      <c r="BL32" s="117">
        <f>$BL$5/L32</f>
        <v>0.3789912077741786</v>
      </c>
      <c r="BM32" s="118">
        <f>$BM$5/V32</f>
        <v>0.6111929307805596</v>
      </c>
      <c r="BN32" s="118">
        <f>$BN$5/AF32</f>
        <v>0.5445180279617367</v>
      </c>
      <c r="BO32" s="118">
        <f>$BO$5/AP32</f>
        <v>0.581133708351363</v>
      </c>
      <c r="BP32" s="118">
        <f>$BP$5/AZ32</f>
        <v>0.39461020211742054</v>
      </c>
      <c r="BQ32" s="119">
        <f>$BQ$5/BJ32</f>
        <v>0.8924088463837417</v>
      </c>
      <c r="BR32" s="120">
        <f>SUM(BL32:BQ32)</f>
        <v>3.4028549233690004</v>
      </c>
      <c r="BS32" s="121">
        <f>($BS$5*BR32)</f>
        <v>0.6790583552143797</v>
      </c>
      <c r="BT32" s="122">
        <f>(RANK(BS32,$BS$6:$BS$71))</f>
        <v>27</v>
      </c>
      <c r="BV32" s="123">
        <f t="shared" si="0"/>
        <v>129.78</v>
      </c>
    </row>
    <row r="33" spans="1:74" ht="12.75" customHeight="1">
      <c r="A33" s="173">
        <v>27</v>
      </c>
      <c r="B33" s="98" t="s">
        <v>100</v>
      </c>
      <c r="C33" s="99">
        <v>10.12</v>
      </c>
      <c r="D33" s="100">
        <v>2</v>
      </c>
      <c r="E33" s="100">
        <v>6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f>C33+F33*1+G33*2+H33*5+I33*10+J33*10+K33*3</f>
        <v>10.12</v>
      </c>
      <c r="M33" s="102">
        <v>22.13</v>
      </c>
      <c r="N33" s="103">
        <v>4</v>
      </c>
      <c r="O33" s="103">
        <v>2</v>
      </c>
      <c r="P33" s="103">
        <v>0</v>
      </c>
      <c r="Q33" s="103">
        <v>2</v>
      </c>
      <c r="R33" s="103">
        <v>0</v>
      </c>
      <c r="S33" s="103">
        <v>0</v>
      </c>
      <c r="T33" s="103">
        <v>0</v>
      </c>
      <c r="U33" s="103">
        <v>1</v>
      </c>
      <c r="V33" s="104">
        <f>M33+P33*1+Q33*2+R33*5+S33*10+T33*10+U33*3</f>
        <v>29.13</v>
      </c>
      <c r="W33" s="105">
        <v>21.94</v>
      </c>
      <c r="X33" s="106">
        <v>0</v>
      </c>
      <c r="Y33" s="106">
        <v>8</v>
      </c>
      <c r="Z33" s="106">
        <v>4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7">
        <f>W33+Z33*1+AA33*2+AB33*5+AC33*10+AD33*10+AE33*3</f>
        <v>25.94</v>
      </c>
      <c r="AG33" s="108">
        <v>21.51</v>
      </c>
      <c r="AH33" s="109">
        <v>1</v>
      </c>
      <c r="AI33" s="109">
        <v>5</v>
      </c>
      <c r="AJ33" s="109">
        <v>2</v>
      </c>
      <c r="AK33" s="109">
        <v>3</v>
      </c>
      <c r="AL33" s="109">
        <v>0</v>
      </c>
      <c r="AM33" s="109">
        <v>0</v>
      </c>
      <c r="AN33" s="109">
        <v>0</v>
      </c>
      <c r="AO33" s="109">
        <v>0</v>
      </c>
      <c r="AP33" s="110">
        <f>AG33+AJ33*1+AK33*2+AL33*5+AM33*10+AN33*10+AO33*3</f>
        <v>29.51</v>
      </c>
      <c r="AQ33" s="111">
        <v>13.44</v>
      </c>
      <c r="AR33" s="112">
        <v>7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3">
        <f>AQ33+AT33*1+AU33*2+AV33*5+AW33*10+AX33*10+AY33*3</f>
        <v>13.44</v>
      </c>
      <c r="BA33" s="114">
        <v>22.41</v>
      </c>
      <c r="BB33" s="115">
        <v>2</v>
      </c>
      <c r="BC33" s="115">
        <v>4</v>
      </c>
      <c r="BD33" s="115">
        <v>1</v>
      </c>
      <c r="BE33" s="115">
        <v>0</v>
      </c>
      <c r="BF33" s="115">
        <v>1</v>
      </c>
      <c r="BG33" s="115">
        <v>0</v>
      </c>
      <c r="BH33" s="115">
        <v>0</v>
      </c>
      <c r="BI33" s="115">
        <v>0</v>
      </c>
      <c r="BJ33" s="116">
        <f>BA33+BD33*1+BE33*2+BF33*5+BG33*10+BH33*10+BI33*3</f>
        <v>28.41</v>
      </c>
      <c r="BK33" s="90"/>
      <c r="BL33" s="117">
        <f>$BL$5/L33</f>
        <v>0.8092885375494071</v>
      </c>
      <c r="BM33" s="118">
        <f>$BM$5/V33</f>
        <v>0.427394438722966</v>
      </c>
      <c r="BN33" s="118">
        <f>$BN$5/AF33</f>
        <v>0.5705474171164225</v>
      </c>
      <c r="BO33" s="118">
        <f>$BO$5/AP33</f>
        <v>0.45509996611318193</v>
      </c>
      <c r="BP33" s="118">
        <f>$BP$5/AZ33</f>
        <v>0.6101190476190476</v>
      </c>
      <c r="BQ33" s="119">
        <f>$BQ$5/BJ33</f>
        <v>0.5255191833861317</v>
      </c>
      <c r="BR33" s="120">
        <f>SUM(BL33:BQ33)</f>
        <v>3.397968590507157</v>
      </c>
      <c r="BS33" s="121">
        <f>($BS$5*BR33)</f>
        <v>0.6780832607037656</v>
      </c>
      <c r="BT33" s="122">
        <f>(RANK(BS33,$BS$6:$BS$71))</f>
        <v>28</v>
      </c>
      <c r="BV33" s="123">
        <f t="shared" si="0"/>
        <v>136.55</v>
      </c>
    </row>
    <row r="34" spans="1:74" ht="12.75" customHeight="1">
      <c r="A34" s="173">
        <v>28</v>
      </c>
      <c r="B34" s="98" t="s">
        <v>82</v>
      </c>
      <c r="C34" s="99">
        <v>12.81</v>
      </c>
      <c r="D34" s="100">
        <v>2</v>
      </c>
      <c r="E34" s="100">
        <v>5</v>
      </c>
      <c r="F34" s="100">
        <v>1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1">
        <f>C34+F34*1+G34*2+H34*5+I34*10+J34*10+K34*3</f>
        <v>13.81</v>
      </c>
      <c r="M34" s="102">
        <v>16.23</v>
      </c>
      <c r="N34" s="103">
        <v>4</v>
      </c>
      <c r="O34" s="103">
        <v>3</v>
      </c>
      <c r="P34" s="103">
        <v>0</v>
      </c>
      <c r="Q34" s="103">
        <v>1</v>
      </c>
      <c r="R34" s="103">
        <v>0</v>
      </c>
      <c r="S34" s="103">
        <v>0</v>
      </c>
      <c r="T34" s="103">
        <v>0</v>
      </c>
      <c r="U34" s="103">
        <v>0</v>
      </c>
      <c r="V34" s="104">
        <f>M34+P34*1+Q34*2+R34*5+S34*10+T34*10+U34*3</f>
        <v>18.23</v>
      </c>
      <c r="W34" s="105">
        <v>18.7</v>
      </c>
      <c r="X34" s="106">
        <v>0</v>
      </c>
      <c r="Y34" s="106">
        <v>10</v>
      </c>
      <c r="Z34" s="106">
        <v>1</v>
      </c>
      <c r="AA34" s="106">
        <v>1</v>
      </c>
      <c r="AB34" s="106">
        <v>0</v>
      </c>
      <c r="AC34" s="106">
        <v>0</v>
      </c>
      <c r="AD34" s="106">
        <v>0</v>
      </c>
      <c r="AE34" s="106">
        <v>0</v>
      </c>
      <c r="AF34" s="107">
        <f>W34+Z34*1+AA34*2+AB34*5+AC34*10+AD34*10+AE34*3</f>
        <v>21.7</v>
      </c>
      <c r="AG34" s="108">
        <v>18.42</v>
      </c>
      <c r="AH34" s="109">
        <v>1</v>
      </c>
      <c r="AI34" s="109">
        <v>5</v>
      </c>
      <c r="AJ34" s="109">
        <v>3</v>
      </c>
      <c r="AK34" s="109">
        <v>1</v>
      </c>
      <c r="AL34" s="109">
        <v>1</v>
      </c>
      <c r="AM34" s="109">
        <v>0</v>
      </c>
      <c r="AN34" s="109">
        <v>0</v>
      </c>
      <c r="AO34" s="109">
        <v>0</v>
      </c>
      <c r="AP34" s="110">
        <f>AG34+AJ34*1+AK34*2+AL34*5+AM34*10+AN34*10+AO34*3</f>
        <v>28.42</v>
      </c>
      <c r="AQ34" s="111">
        <v>17.11</v>
      </c>
      <c r="AR34" s="112">
        <v>7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4</v>
      </c>
      <c r="AZ34" s="113">
        <f>AQ34+AT34*1+AU34*2+AV34*5+AW34*10+AX34*10+AY34*3</f>
        <v>29.11</v>
      </c>
      <c r="BA34" s="114">
        <v>20.65</v>
      </c>
      <c r="BB34" s="115">
        <v>2</v>
      </c>
      <c r="BC34" s="115">
        <v>4</v>
      </c>
      <c r="BD34" s="115">
        <v>2</v>
      </c>
      <c r="BE34" s="115">
        <v>0</v>
      </c>
      <c r="BF34" s="115">
        <v>0</v>
      </c>
      <c r="BG34" s="115">
        <v>0</v>
      </c>
      <c r="BH34" s="115">
        <v>0</v>
      </c>
      <c r="BI34" s="115">
        <v>0</v>
      </c>
      <c r="BJ34" s="116">
        <f>BA34+BD34*1+BE34*2+BF34*5+BG34*10+BH34*10+BI34*3</f>
        <v>22.65</v>
      </c>
      <c r="BK34" s="90"/>
      <c r="BL34" s="117">
        <f>$BL$5/L34</f>
        <v>0.5930485155684286</v>
      </c>
      <c r="BM34" s="118">
        <f>$BM$5/V34</f>
        <v>0.6829402084476137</v>
      </c>
      <c r="BN34" s="118">
        <f>$BN$5/AF34</f>
        <v>0.6820276497695853</v>
      </c>
      <c r="BO34" s="118">
        <f>$BO$5/AP34</f>
        <v>0.47255453905700207</v>
      </c>
      <c r="BP34" s="118">
        <f>$BP$5/AZ34</f>
        <v>0.2816901408450704</v>
      </c>
      <c r="BQ34" s="119">
        <f>$BQ$5/BJ34</f>
        <v>0.6591611479028698</v>
      </c>
      <c r="BR34" s="120">
        <f>SUM(BL34:BQ34)</f>
        <v>3.37142220159057</v>
      </c>
      <c r="BS34" s="121">
        <f>($BS$5*BR34)</f>
        <v>0.6727857832618734</v>
      </c>
      <c r="BT34" s="122">
        <f>(RANK(BS34,$BS$6:$BS$71))</f>
        <v>29</v>
      </c>
      <c r="BV34" s="123">
        <f t="shared" si="0"/>
        <v>133.92</v>
      </c>
    </row>
    <row r="35" spans="1:74" ht="12.75" customHeight="1">
      <c r="A35" s="173">
        <v>29</v>
      </c>
      <c r="B35" s="98" t="s">
        <v>97</v>
      </c>
      <c r="C35" s="99">
        <v>8.66</v>
      </c>
      <c r="D35" s="100">
        <v>2</v>
      </c>
      <c r="E35" s="100">
        <v>5</v>
      </c>
      <c r="F35" s="100">
        <v>1</v>
      </c>
      <c r="G35" s="100">
        <v>0</v>
      </c>
      <c r="H35" s="100">
        <v>0</v>
      </c>
      <c r="I35" s="100">
        <v>0</v>
      </c>
      <c r="J35" s="100">
        <v>1</v>
      </c>
      <c r="K35" s="100">
        <v>0</v>
      </c>
      <c r="L35" s="101">
        <f>C35+F35*1+G35*2+H35*5+I35*10+J35*10+K35*3</f>
        <v>19.66</v>
      </c>
      <c r="M35" s="102">
        <v>18.9</v>
      </c>
      <c r="N35" s="103">
        <v>4</v>
      </c>
      <c r="O35" s="103">
        <v>4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4">
        <f>M35+P35*1+Q35*2+R35*5+S35*10+T35*10+U35*3</f>
        <v>18.9</v>
      </c>
      <c r="W35" s="105">
        <v>24.83</v>
      </c>
      <c r="X35" s="106">
        <v>0</v>
      </c>
      <c r="Y35" s="106">
        <v>8</v>
      </c>
      <c r="Z35" s="106">
        <v>2</v>
      </c>
      <c r="AA35" s="106">
        <v>0</v>
      </c>
      <c r="AB35" s="106">
        <v>2</v>
      </c>
      <c r="AC35" s="106">
        <v>0</v>
      </c>
      <c r="AD35" s="106">
        <v>0</v>
      </c>
      <c r="AE35" s="106">
        <v>0</v>
      </c>
      <c r="AF35" s="107">
        <f>W35+Z35*1+AA35*2+AB35*5+AC35*10+AD35*10+AE35*3</f>
        <v>36.83</v>
      </c>
      <c r="AG35" s="108">
        <v>21.33</v>
      </c>
      <c r="AH35" s="109">
        <v>1</v>
      </c>
      <c r="AI35" s="109">
        <v>7</v>
      </c>
      <c r="AJ35" s="109">
        <v>2</v>
      </c>
      <c r="AK35" s="109">
        <v>1</v>
      </c>
      <c r="AL35" s="109">
        <v>0</v>
      </c>
      <c r="AM35" s="109">
        <v>0</v>
      </c>
      <c r="AN35" s="109">
        <v>0</v>
      </c>
      <c r="AO35" s="109">
        <v>0</v>
      </c>
      <c r="AP35" s="110">
        <f>AG35+AJ35*1+AK35*2+AL35*5+AM35*10+AN35*10+AO35*3</f>
        <v>25.33</v>
      </c>
      <c r="AQ35" s="111">
        <v>11.76</v>
      </c>
      <c r="AR35" s="112">
        <v>7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3">
        <f>AQ35+AT35*1+AU35*2+AV35*5+AW35*10+AX35*10+AY35*3</f>
        <v>11.76</v>
      </c>
      <c r="BA35" s="114">
        <v>18.23</v>
      </c>
      <c r="BB35" s="115">
        <v>2</v>
      </c>
      <c r="BC35" s="115">
        <v>5</v>
      </c>
      <c r="BD35" s="115">
        <v>0</v>
      </c>
      <c r="BE35" s="115">
        <v>0</v>
      </c>
      <c r="BF35" s="115">
        <v>1</v>
      </c>
      <c r="BG35" s="115">
        <v>0</v>
      </c>
      <c r="BH35" s="115">
        <v>0</v>
      </c>
      <c r="BI35" s="115">
        <v>0</v>
      </c>
      <c r="BJ35" s="116">
        <f>BA35+BD35*1+BE35*2+BF35*5+BG35*10+BH35*10+BI35*3</f>
        <v>23.23</v>
      </c>
      <c r="BK35" s="90"/>
      <c r="BL35" s="117">
        <f>$BL$5/L35</f>
        <v>0.41658189216683617</v>
      </c>
      <c r="BM35" s="118">
        <f>$BM$5/V35</f>
        <v>0.6587301587301587</v>
      </c>
      <c r="BN35" s="118">
        <f>$BN$5/AF35</f>
        <v>0.40184632093402123</v>
      </c>
      <c r="BO35" s="118">
        <f>$BO$5/AP35</f>
        <v>0.5302013422818792</v>
      </c>
      <c r="BP35" s="118">
        <f>$BP$5/AZ35</f>
        <v>0.6972789115646258</v>
      </c>
      <c r="BQ35" s="119">
        <f>$BQ$5/BJ35</f>
        <v>0.6427034007748601</v>
      </c>
      <c r="BR35" s="120">
        <f>SUM(BL35:BQ35)</f>
        <v>3.347342026452381</v>
      </c>
      <c r="BS35" s="121">
        <f>($BS$5*BR35)</f>
        <v>0.6679804522998284</v>
      </c>
      <c r="BT35" s="122">
        <f>(RANK(BS35,$BS$6:$BS$71))</f>
        <v>30</v>
      </c>
      <c r="BV35" s="123">
        <f t="shared" si="0"/>
        <v>135.71</v>
      </c>
    </row>
    <row r="36" spans="1:74" ht="12.75" customHeight="1">
      <c r="A36" s="173">
        <v>30</v>
      </c>
      <c r="B36" s="98" t="s">
        <v>89</v>
      </c>
      <c r="C36" s="99">
        <v>10.92</v>
      </c>
      <c r="D36" s="100">
        <v>2</v>
      </c>
      <c r="E36" s="100">
        <v>6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1">
        <f>C36+F36*1+G36*2+H36*5+I36*10+J36*10+K36*3</f>
        <v>10.92</v>
      </c>
      <c r="M36" s="102">
        <v>20.56</v>
      </c>
      <c r="N36" s="103">
        <v>4</v>
      </c>
      <c r="O36" s="103">
        <v>3</v>
      </c>
      <c r="P36" s="103">
        <v>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4">
        <f>M36+P36*1+Q36*2+R36*5+S36*10+T36*10+U36*3</f>
        <v>21.56</v>
      </c>
      <c r="W36" s="105">
        <v>23.7</v>
      </c>
      <c r="X36" s="106">
        <v>0</v>
      </c>
      <c r="Y36" s="106">
        <v>8</v>
      </c>
      <c r="Z36" s="106">
        <v>4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7">
        <f>W36+Z36*1+AA36*2+AB36*5+AC36*10+AD36*10+AE36*3</f>
        <v>27.7</v>
      </c>
      <c r="AG36" s="108">
        <v>21.4</v>
      </c>
      <c r="AH36" s="109">
        <v>1</v>
      </c>
      <c r="AI36" s="109">
        <v>9</v>
      </c>
      <c r="AJ36" s="109">
        <v>0</v>
      </c>
      <c r="AK36" s="109">
        <v>1</v>
      </c>
      <c r="AL36" s="109">
        <v>0</v>
      </c>
      <c r="AM36" s="109">
        <v>0</v>
      </c>
      <c r="AN36" s="109">
        <v>0</v>
      </c>
      <c r="AO36" s="109">
        <v>0</v>
      </c>
      <c r="AP36" s="110">
        <f>AG36+AJ36*1+AK36*2+AL36*5+AM36*10+AN36*10+AO36*3</f>
        <v>23.4</v>
      </c>
      <c r="AQ36" s="111">
        <v>14.53</v>
      </c>
      <c r="AR36" s="112">
        <v>7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3">
        <f>AQ36+AT36*1+AU36*2+AV36*5+AW36*10+AX36*10+AY36*3</f>
        <v>14.53</v>
      </c>
      <c r="BA36" s="114">
        <v>31.11</v>
      </c>
      <c r="BB36" s="115">
        <v>2</v>
      </c>
      <c r="BC36" s="115">
        <v>3</v>
      </c>
      <c r="BD36" s="115">
        <v>0</v>
      </c>
      <c r="BE36" s="115">
        <v>0</v>
      </c>
      <c r="BF36" s="115">
        <v>3</v>
      </c>
      <c r="BG36" s="115">
        <v>0</v>
      </c>
      <c r="BH36" s="115">
        <v>0</v>
      </c>
      <c r="BI36" s="115">
        <v>0</v>
      </c>
      <c r="BJ36" s="116">
        <f>BA36+BD36*1+BE36*2+BF36*5+BG36*10+BH36*10+BI36*3</f>
        <v>46.11</v>
      </c>
      <c r="BK36" s="90"/>
      <c r="BL36" s="117">
        <f>$BL$5/L36</f>
        <v>0.75</v>
      </c>
      <c r="BM36" s="118">
        <f>$BM$5/V36</f>
        <v>0.5774582560296846</v>
      </c>
      <c r="BN36" s="118">
        <f>$BN$5/AF36</f>
        <v>0.5342960288808665</v>
      </c>
      <c r="BO36" s="118">
        <f>$BO$5/AP36</f>
        <v>0.573931623931624</v>
      </c>
      <c r="BP36" s="118">
        <f>$BP$5/AZ36</f>
        <v>0.5643496214728149</v>
      </c>
      <c r="BQ36" s="119">
        <f>$BQ$5/BJ36</f>
        <v>0.3237909347213186</v>
      </c>
      <c r="BR36" s="120">
        <f>SUM(BL36:BQ36)</f>
        <v>3.3238264650363085</v>
      </c>
      <c r="BS36" s="121">
        <f>($BS$5*BR36)</f>
        <v>0.6632877931013776</v>
      </c>
      <c r="BT36" s="122">
        <f>(RANK(BS36,$BS$6:$BS$71))</f>
        <v>31</v>
      </c>
      <c r="BV36" s="123">
        <f t="shared" si="0"/>
        <v>144.21999999999997</v>
      </c>
    </row>
    <row r="37" spans="1:74" ht="12.75" customHeight="1">
      <c r="A37" s="173">
        <v>31</v>
      </c>
      <c r="B37" s="98" t="s">
        <v>88</v>
      </c>
      <c r="C37" s="99">
        <v>10.51</v>
      </c>
      <c r="D37" s="100">
        <v>2</v>
      </c>
      <c r="E37" s="100">
        <v>4</v>
      </c>
      <c r="F37" s="100">
        <v>2</v>
      </c>
      <c r="G37" s="100">
        <v>0</v>
      </c>
      <c r="H37" s="100">
        <v>0</v>
      </c>
      <c r="I37" s="100">
        <v>0</v>
      </c>
      <c r="J37" s="100">
        <v>2</v>
      </c>
      <c r="K37" s="100">
        <v>0</v>
      </c>
      <c r="L37" s="101">
        <f>C37+F37*1+G37*2+H37*5+I37*10+J37*10+K37*3</f>
        <v>32.51</v>
      </c>
      <c r="M37" s="102">
        <v>14.9</v>
      </c>
      <c r="N37" s="103">
        <v>4</v>
      </c>
      <c r="O37" s="103">
        <v>2</v>
      </c>
      <c r="P37" s="103">
        <v>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4">
        <f>M37+P37*1+Q37*2+R37*5+S37*10+T37*10+U37*3</f>
        <v>16.9</v>
      </c>
      <c r="W37" s="105">
        <v>15.39</v>
      </c>
      <c r="X37" s="106">
        <v>0</v>
      </c>
      <c r="Y37" s="106">
        <v>8</v>
      </c>
      <c r="Z37" s="106">
        <v>2</v>
      </c>
      <c r="AA37" s="106">
        <v>1</v>
      </c>
      <c r="AB37" s="106">
        <v>1</v>
      </c>
      <c r="AC37" s="106">
        <v>0</v>
      </c>
      <c r="AD37" s="106">
        <v>0</v>
      </c>
      <c r="AE37" s="106">
        <v>0</v>
      </c>
      <c r="AF37" s="107">
        <f>W37+Z37*1+AA37*2+AB37*5+AC37*10+AD37*10+AE37*3</f>
        <v>24.39</v>
      </c>
      <c r="AG37" s="108">
        <v>14.43</v>
      </c>
      <c r="AH37" s="109">
        <v>1</v>
      </c>
      <c r="AI37" s="109">
        <v>8</v>
      </c>
      <c r="AJ37" s="109">
        <v>1</v>
      </c>
      <c r="AK37" s="109">
        <v>1</v>
      </c>
      <c r="AL37" s="109">
        <v>0</v>
      </c>
      <c r="AM37" s="109">
        <v>0</v>
      </c>
      <c r="AN37" s="109">
        <v>0</v>
      </c>
      <c r="AO37" s="109">
        <v>0</v>
      </c>
      <c r="AP37" s="110">
        <f>AG37+AJ37*1+AK37*2+AL37*5+AM37*10+AN37*10+AO37*3</f>
        <v>17.43</v>
      </c>
      <c r="AQ37" s="111">
        <v>11.86</v>
      </c>
      <c r="AR37" s="112">
        <v>7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1</v>
      </c>
      <c r="AY37" s="112">
        <v>0</v>
      </c>
      <c r="AZ37" s="113">
        <f>AQ37+AT37*1+AU37*2+AV37*5+AW37*10+AX37*10+AY37*3</f>
        <v>21.86</v>
      </c>
      <c r="BA37" s="114">
        <v>12.36</v>
      </c>
      <c r="BB37" s="115">
        <v>1</v>
      </c>
      <c r="BC37" s="115">
        <v>3</v>
      </c>
      <c r="BD37" s="115">
        <v>2</v>
      </c>
      <c r="BE37" s="115">
        <v>0</v>
      </c>
      <c r="BF37" s="115">
        <v>1</v>
      </c>
      <c r="BG37" s="115">
        <v>1</v>
      </c>
      <c r="BH37" s="115">
        <v>0</v>
      </c>
      <c r="BI37" s="115">
        <v>0</v>
      </c>
      <c r="BJ37" s="116">
        <f>BA37+BD37*1+BE37*2+BF37*5+BG37*10+BH37*10+BI37*3</f>
        <v>29.36</v>
      </c>
      <c r="BK37" s="90"/>
      <c r="BL37" s="117">
        <f>$BL$5/L37</f>
        <v>0.25192248538911105</v>
      </c>
      <c r="BM37" s="118">
        <f>$BM$5/V37</f>
        <v>0.7366863905325444</v>
      </c>
      <c r="BN37" s="118">
        <f>$BN$5/AF37</f>
        <v>0.6068060680606806</v>
      </c>
      <c r="BO37" s="118">
        <f>$BO$5/AP37</f>
        <v>0.7705106138841079</v>
      </c>
      <c r="BP37" s="118">
        <f>$BP$5/AZ37</f>
        <v>0.3751143641354071</v>
      </c>
      <c r="BQ37" s="119">
        <f>$BQ$5/BJ37</f>
        <v>0.5085149863760218</v>
      </c>
      <c r="BR37" s="120">
        <f>SUM(BL37:BQ37)</f>
        <v>3.2495549083778728</v>
      </c>
      <c r="BS37" s="121">
        <f>($BS$5*BR37)</f>
        <v>0.6484664967959342</v>
      </c>
      <c r="BT37" s="122">
        <f>(RANK(BS37,$BS$6:$BS$71))</f>
        <v>32</v>
      </c>
      <c r="BV37" s="123">
        <f t="shared" si="0"/>
        <v>142.45</v>
      </c>
    </row>
    <row r="38" spans="1:74" ht="12.75" customHeight="1">
      <c r="A38" s="173">
        <v>32</v>
      </c>
      <c r="B38" s="98" t="s">
        <v>85</v>
      </c>
      <c r="C38" s="99">
        <v>9.7</v>
      </c>
      <c r="D38" s="100">
        <v>2</v>
      </c>
      <c r="E38" s="100">
        <v>6</v>
      </c>
      <c r="F38" s="100">
        <v>0</v>
      </c>
      <c r="G38" s="100">
        <v>0</v>
      </c>
      <c r="H38" s="100">
        <v>0</v>
      </c>
      <c r="I38" s="100">
        <v>0</v>
      </c>
      <c r="J38" s="100">
        <v>2</v>
      </c>
      <c r="K38" s="100">
        <v>0</v>
      </c>
      <c r="L38" s="101">
        <f>C38+F38*1+G38*2+H38*5+I38*10+J38*10+K38*3</f>
        <v>29.7</v>
      </c>
      <c r="M38" s="102">
        <v>15.41</v>
      </c>
      <c r="N38" s="103">
        <v>4</v>
      </c>
      <c r="O38" s="103">
        <v>3</v>
      </c>
      <c r="P38" s="103">
        <v>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4">
        <f>M38+P38*1+Q38*2+R38*5+S38*10+T38*10+U38*3</f>
        <v>16.41</v>
      </c>
      <c r="W38" s="105">
        <v>16.12</v>
      </c>
      <c r="X38" s="106">
        <v>0</v>
      </c>
      <c r="Y38" s="106">
        <v>8</v>
      </c>
      <c r="Z38" s="106">
        <v>3</v>
      </c>
      <c r="AA38" s="106">
        <v>0</v>
      </c>
      <c r="AB38" s="106">
        <v>1</v>
      </c>
      <c r="AC38" s="106">
        <v>0</v>
      </c>
      <c r="AD38" s="106">
        <v>0</v>
      </c>
      <c r="AE38" s="106">
        <v>0</v>
      </c>
      <c r="AF38" s="107">
        <f>W38+Z38*1+AA38*2+AB38*5+AC38*10+AD38*10+AE38*3</f>
        <v>24.12</v>
      </c>
      <c r="AG38" s="108">
        <v>16.38</v>
      </c>
      <c r="AH38" s="109">
        <v>1</v>
      </c>
      <c r="AI38" s="109">
        <v>6</v>
      </c>
      <c r="AJ38" s="109">
        <v>2</v>
      </c>
      <c r="AK38" s="109">
        <v>1</v>
      </c>
      <c r="AL38" s="109">
        <v>1</v>
      </c>
      <c r="AM38" s="109">
        <v>0</v>
      </c>
      <c r="AN38" s="109">
        <v>0</v>
      </c>
      <c r="AO38" s="109">
        <v>0</v>
      </c>
      <c r="AP38" s="110">
        <f>AG38+AJ38*1+AK38*2+AL38*5+AM38*10+AN38*10+AO38*3</f>
        <v>25.38</v>
      </c>
      <c r="AQ38" s="111">
        <v>12.24</v>
      </c>
      <c r="AR38" s="112">
        <v>7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1</v>
      </c>
      <c r="AZ38" s="113">
        <f>AQ38+AT38*1+AU38*2+AV38*5+AW38*10+AX38*10+AY38*3</f>
        <v>15.24</v>
      </c>
      <c r="BA38" s="114">
        <v>15.66</v>
      </c>
      <c r="BB38" s="115">
        <v>2</v>
      </c>
      <c r="BC38" s="115">
        <v>1</v>
      </c>
      <c r="BD38" s="115">
        <v>2</v>
      </c>
      <c r="BE38" s="115">
        <v>2</v>
      </c>
      <c r="BF38" s="115">
        <v>1</v>
      </c>
      <c r="BG38" s="115">
        <v>0</v>
      </c>
      <c r="BH38" s="115">
        <v>0</v>
      </c>
      <c r="BI38" s="115">
        <v>1</v>
      </c>
      <c r="BJ38" s="116">
        <f>BA38+BD38*1+BE38*2+BF38*5+BG38*10+BH38*10+BI38*3</f>
        <v>29.66</v>
      </c>
      <c r="BK38" s="90"/>
      <c r="BL38" s="117">
        <f>$BL$5/L38</f>
        <v>0.27575757575757576</v>
      </c>
      <c r="BM38" s="118">
        <f>$BM$5/V38</f>
        <v>0.7586837294332723</v>
      </c>
      <c r="BN38" s="118">
        <f>$BN$5/AF38</f>
        <v>0.6135986733001658</v>
      </c>
      <c r="BO38" s="118">
        <f>$BO$5/AP38</f>
        <v>0.529156816390859</v>
      </c>
      <c r="BP38" s="118">
        <f>$BP$5/AZ38</f>
        <v>0.5380577427821521</v>
      </c>
      <c r="BQ38" s="119">
        <f>$BQ$5/BJ38</f>
        <v>0.5033715441672286</v>
      </c>
      <c r="BR38" s="120">
        <f>SUM(BL38:BQ38)</f>
        <v>3.2186260818312533</v>
      </c>
      <c r="BS38" s="121">
        <f>($BS$5*BR38)</f>
        <v>0.6422944798994087</v>
      </c>
      <c r="BT38" s="122">
        <f>(RANK(BS38,$BS$6:$BS$71))</f>
        <v>33</v>
      </c>
      <c r="BV38" s="123">
        <f aca="true" t="shared" si="1" ref="BV38:BV69">L38+V38+AF38+AP38+AZ38+BJ38</f>
        <v>140.51</v>
      </c>
    </row>
    <row r="39" spans="1:74" ht="12.75" customHeight="1">
      <c r="A39" s="173">
        <v>33</v>
      </c>
      <c r="B39" s="98" t="s">
        <v>96</v>
      </c>
      <c r="C39" s="99">
        <v>11.18</v>
      </c>
      <c r="D39" s="100">
        <v>2</v>
      </c>
      <c r="E39" s="100">
        <v>6</v>
      </c>
      <c r="F39" s="100">
        <v>0</v>
      </c>
      <c r="G39" s="100">
        <v>0</v>
      </c>
      <c r="H39" s="100">
        <v>0</v>
      </c>
      <c r="I39" s="100">
        <v>0</v>
      </c>
      <c r="J39" s="100">
        <v>1</v>
      </c>
      <c r="K39" s="100">
        <v>0</v>
      </c>
      <c r="L39" s="101">
        <f>C39+F39*1+G39*2+H39*5+I39*10+J39*10+K39*3</f>
        <v>21.18</v>
      </c>
      <c r="M39" s="102">
        <v>21.64</v>
      </c>
      <c r="N39" s="103">
        <v>4</v>
      </c>
      <c r="O39" s="103">
        <v>4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4">
        <f>M39+P39*1+Q39*2+R39*5+S39*10+T39*10+U39*3</f>
        <v>21.64</v>
      </c>
      <c r="W39" s="105">
        <v>20.3</v>
      </c>
      <c r="X39" s="106">
        <v>0</v>
      </c>
      <c r="Y39" s="106">
        <v>10</v>
      </c>
      <c r="Z39" s="106">
        <v>2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7">
        <f>W39+Z39*1+AA39*2+AB39*5+AC39*10+AD39*10+AE39*3</f>
        <v>22.3</v>
      </c>
      <c r="AG39" s="108">
        <v>16.88</v>
      </c>
      <c r="AH39" s="109">
        <v>1</v>
      </c>
      <c r="AI39" s="109">
        <v>8</v>
      </c>
      <c r="AJ39" s="109">
        <v>1</v>
      </c>
      <c r="AK39" s="109">
        <v>1</v>
      </c>
      <c r="AL39" s="109">
        <v>0</v>
      </c>
      <c r="AM39" s="109">
        <v>0</v>
      </c>
      <c r="AN39" s="109">
        <v>0</v>
      </c>
      <c r="AO39" s="109">
        <v>0</v>
      </c>
      <c r="AP39" s="110">
        <f>AG39+AJ39*1+AK39*2+AL39*5+AM39*10+AN39*10+AO39*3</f>
        <v>19.88</v>
      </c>
      <c r="AQ39" s="111">
        <v>16.26</v>
      </c>
      <c r="AR39" s="112">
        <v>7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3">
        <f>AQ39+AT39*1+AU39*2+AV39*5+AW39*10+AX39*10+AY39*3</f>
        <v>16.26</v>
      </c>
      <c r="BA39" s="114">
        <v>34.65</v>
      </c>
      <c r="BB39" s="115">
        <v>2</v>
      </c>
      <c r="BC39" s="115">
        <v>5</v>
      </c>
      <c r="BD39" s="115">
        <v>0</v>
      </c>
      <c r="BE39" s="115">
        <v>1</v>
      </c>
      <c r="BF39" s="115">
        <v>0</v>
      </c>
      <c r="BG39" s="115">
        <v>0</v>
      </c>
      <c r="BH39" s="115">
        <v>0</v>
      </c>
      <c r="BI39" s="115">
        <v>0</v>
      </c>
      <c r="BJ39" s="116">
        <f>BA39+BD39*1+BE39*2+BF39*5+BG39*10+BH39*10+BI39*3</f>
        <v>36.65</v>
      </c>
      <c r="BK39" s="90"/>
      <c r="BL39" s="117">
        <f>$BL$5/L39</f>
        <v>0.386685552407932</v>
      </c>
      <c r="BM39" s="118">
        <f>$BM$5/V39</f>
        <v>0.5753234750462106</v>
      </c>
      <c r="BN39" s="118">
        <f>$BN$5/AF39</f>
        <v>0.6636771300448431</v>
      </c>
      <c r="BO39" s="118">
        <f>$BO$5/AP39</f>
        <v>0.6755533199195172</v>
      </c>
      <c r="BP39" s="118">
        <f>$BP$5/AZ39</f>
        <v>0.5043050430504304</v>
      </c>
      <c r="BQ39" s="119">
        <f>$BQ$5/BJ39</f>
        <v>0.40736698499317875</v>
      </c>
      <c r="BR39" s="120">
        <f>SUM(BL39:BQ39)</f>
        <v>3.212911505462112</v>
      </c>
      <c r="BS39" s="121">
        <f>($BS$5*BR39)</f>
        <v>0.6411541048562863</v>
      </c>
      <c r="BT39" s="122">
        <f>(RANK(BS39,$BS$6:$BS$71))</f>
        <v>34</v>
      </c>
      <c r="BV39" s="123">
        <f t="shared" si="1"/>
        <v>137.91</v>
      </c>
    </row>
    <row r="40" spans="1:74" ht="12.75" customHeight="1">
      <c r="A40" s="173">
        <v>34</v>
      </c>
      <c r="B40" s="98" t="s">
        <v>57</v>
      </c>
      <c r="C40" s="99">
        <v>10.89</v>
      </c>
      <c r="D40" s="100">
        <v>2</v>
      </c>
      <c r="E40" s="100">
        <v>6</v>
      </c>
      <c r="F40" s="100">
        <v>0</v>
      </c>
      <c r="G40" s="100">
        <v>0</v>
      </c>
      <c r="H40" s="100">
        <v>0</v>
      </c>
      <c r="I40" s="100">
        <v>0</v>
      </c>
      <c r="J40" s="100">
        <v>2</v>
      </c>
      <c r="K40" s="100">
        <v>0</v>
      </c>
      <c r="L40" s="101">
        <f>C40+F40*1+G40*2+H40*5+I40*10+J40*10+K40*3</f>
        <v>30.89</v>
      </c>
      <c r="M40" s="102">
        <v>18.1</v>
      </c>
      <c r="N40" s="103">
        <v>4</v>
      </c>
      <c r="O40" s="103">
        <v>3</v>
      </c>
      <c r="P40" s="103">
        <v>1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4">
        <f>M40+P40*1+Q40*2+R40*5+S40*10+T40*10+U40*3</f>
        <v>19.1</v>
      </c>
      <c r="W40" s="105">
        <v>21.69</v>
      </c>
      <c r="X40" s="106">
        <v>0</v>
      </c>
      <c r="Y40" s="106">
        <v>11</v>
      </c>
      <c r="Z40" s="106">
        <v>1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7">
        <f>W40+Z40*1+AA40*2+AB40*5+AC40*10+AD40*10+AE40*3</f>
        <v>22.69</v>
      </c>
      <c r="AG40" s="108">
        <v>20.59</v>
      </c>
      <c r="AH40" s="109">
        <v>1</v>
      </c>
      <c r="AI40" s="109">
        <v>8</v>
      </c>
      <c r="AJ40" s="109">
        <v>1</v>
      </c>
      <c r="AK40" s="109">
        <v>1</v>
      </c>
      <c r="AL40" s="109">
        <v>0</v>
      </c>
      <c r="AM40" s="109">
        <v>0</v>
      </c>
      <c r="AN40" s="109">
        <v>0</v>
      </c>
      <c r="AO40" s="109">
        <v>0</v>
      </c>
      <c r="AP40" s="110">
        <f>AG40+AJ40*1+AK40*2+AL40*5+AM40*10+AN40*10+AO40*3</f>
        <v>23.59</v>
      </c>
      <c r="AQ40" s="111">
        <v>22.84</v>
      </c>
      <c r="AR40" s="112">
        <v>7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3">
        <f>AQ40+AT40*1+AU40*2+AV40*5+AW40*10+AX40*10+AY40*3</f>
        <v>22.84</v>
      </c>
      <c r="BA40" s="114">
        <v>18.47</v>
      </c>
      <c r="BB40" s="115">
        <v>2</v>
      </c>
      <c r="BC40" s="115">
        <v>5</v>
      </c>
      <c r="BD40" s="115">
        <v>0</v>
      </c>
      <c r="BE40" s="115">
        <v>0</v>
      </c>
      <c r="BF40" s="115">
        <v>1</v>
      </c>
      <c r="BG40" s="115">
        <v>0</v>
      </c>
      <c r="BH40" s="115">
        <v>0</v>
      </c>
      <c r="BI40" s="115">
        <v>0</v>
      </c>
      <c r="BJ40" s="116">
        <f>BA40+BD40*1+BE40*2+BF40*5+BG40*10+BH40*10+BI40*3</f>
        <v>23.47</v>
      </c>
      <c r="BK40" s="90"/>
      <c r="BL40" s="117">
        <f>$BL$5/L40</f>
        <v>0.26513434768533506</v>
      </c>
      <c r="BM40" s="118">
        <f>$BM$5/V40</f>
        <v>0.6518324607329842</v>
      </c>
      <c r="BN40" s="118">
        <f>$BN$5/AF40</f>
        <v>0.6522697223446452</v>
      </c>
      <c r="BO40" s="118">
        <f>$BO$5/AP40</f>
        <v>0.5693090292496821</v>
      </c>
      <c r="BP40" s="118">
        <f>$BP$5/AZ40</f>
        <v>0.3590192644483362</v>
      </c>
      <c r="BQ40" s="119">
        <f>$BQ$5/BJ40</f>
        <v>0.6361312313591819</v>
      </c>
      <c r="BR40" s="120">
        <f>SUM(BL40:BQ40)</f>
        <v>3.1336960558201645</v>
      </c>
      <c r="BS40" s="121">
        <f>($BS$5*BR40)</f>
        <v>0.6253462276023917</v>
      </c>
      <c r="BT40" s="122">
        <f>(RANK(BS40,$BS$6:$BS$71))</f>
        <v>35</v>
      </c>
      <c r="BV40" s="123">
        <f t="shared" si="1"/>
        <v>142.58</v>
      </c>
    </row>
    <row r="41" spans="1:74" ht="12.75" customHeight="1">
      <c r="A41" s="173">
        <v>35</v>
      </c>
      <c r="B41" s="98" t="s">
        <v>59</v>
      </c>
      <c r="C41" s="99">
        <v>11.8</v>
      </c>
      <c r="D41" s="100">
        <v>2</v>
      </c>
      <c r="E41" s="100">
        <v>4</v>
      </c>
      <c r="F41" s="100">
        <v>2</v>
      </c>
      <c r="G41" s="100">
        <v>0</v>
      </c>
      <c r="H41" s="100">
        <v>0</v>
      </c>
      <c r="I41" s="100">
        <v>0</v>
      </c>
      <c r="J41" s="100">
        <v>2</v>
      </c>
      <c r="K41" s="100">
        <v>0</v>
      </c>
      <c r="L41" s="101">
        <f>C41+F41*1+G41*2+H41*5+I41*10+J41*10+K41*3</f>
        <v>33.8</v>
      </c>
      <c r="M41" s="102">
        <v>27.04</v>
      </c>
      <c r="N41" s="103">
        <v>4</v>
      </c>
      <c r="O41" s="103">
        <v>4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4">
        <f>M41+P41*1+Q41*2+R41*5+S41*10+T41*10+U41*3</f>
        <v>27.04</v>
      </c>
      <c r="W41" s="105">
        <v>25.04</v>
      </c>
      <c r="X41" s="106">
        <v>0</v>
      </c>
      <c r="Y41" s="106">
        <v>12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7">
        <f>W41+Z41*1+AA41*2+AB41*5+AC41*10+AD41*10+AE41*3</f>
        <v>25.04</v>
      </c>
      <c r="AG41" s="108">
        <v>24.2</v>
      </c>
      <c r="AH41" s="109">
        <v>1</v>
      </c>
      <c r="AI41" s="109">
        <v>9</v>
      </c>
      <c r="AJ41" s="109">
        <v>1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10">
        <f>AG41+AJ41*1+AK41*2+AL41*5+AM41*10+AN41*10+AO41*3</f>
        <v>25.2</v>
      </c>
      <c r="AQ41" s="111">
        <v>10.77</v>
      </c>
      <c r="AR41" s="112">
        <v>7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12">
        <v>0</v>
      </c>
      <c r="AZ41" s="113">
        <f>AQ41+AT41*1+AU41*2+AV41*5+AW41*10+AX41*10+AY41*3</f>
        <v>10.77</v>
      </c>
      <c r="BA41" s="114">
        <v>26.44</v>
      </c>
      <c r="BB41" s="115">
        <v>2</v>
      </c>
      <c r="BC41" s="115">
        <v>5</v>
      </c>
      <c r="BD41" s="115">
        <v>1</v>
      </c>
      <c r="BE41" s="115">
        <v>0</v>
      </c>
      <c r="BF41" s="115">
        <v>0</v>
      </c>
      <c r="BG41" s="115">
        <v>0</v>
      </c>
      <c r="BH41" s="115">
        <v>0</v>
      </c>
      <c r="BI41" s="115">
        <v>0</v>
      </c>
      <c r="BJ41" s="116">
        <f>BA41+BD41*1+BE41*2+BF41*5+BG41*10+BH41*10+BI41*3</f>
        <v>27.44</v>
      </c>
      <c r="BK41" s="90"/>
      <c r="BL41" s="117">
        <f>$BL$5/L41</f>
        <v>0.2423076923076923</v>
      </c>
      <c r="BM41" s="118">
        <f>$BM$5/V41</f>
        <v>0.4604289940828402</v>
      </c>
      <c r="BN41" s="118">
        <f>$BN$5/AF41</f>
        <v>0.5910543130990416</v>
      </c>
      <c r="BO41" s="118">
        <f>$BO$5/AP41</f>
        <v>0.5329365079365079</v>
      </c>
      <c r="BP41" s="118">
        <f>$BP$5/AZ41</f>
        <v>0.7613741875580315</v>
      </c>
      <c r="BQ41" s="119">
        <f>$BQ$5/BJ41</f>
        <v>0.5440962099125364</v>
      </c>
      <c r="BR41" s="120">
        <f>SUM(BL41:BQ41)</f>
        <v>3.13219790489665</v>
      </c>
      <c r="BS41" s="121">
        <f>($BS$5*BR41)</f>
        <v>0.6250472633723865</v>
      </c>
      <c r="BT41" s="122">
        <f>(RANK(BS41,$BS$6:$BS$71))</f>
        <v>36</v>
      </c>
      <c r="BV41" s="123">
        <f t="shared" si="1"/>
        <v>149.29</v>
      </c>
    </row>
    <row r="42" spans="1:74" ht="12.75" customHeight="1">
      <c r="A42" s="173">
        <v>36</v>
      </c>
      <c r="B42" s="98" t="s">
        <v>62</v>
      </c>
      <c r="C42" s="99">
        <v>13.03</v>
      </c>
      <c r="D42" s="100">
        <v>2</v>
      </c>
      <c r="E42" s="100">
        <v>6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1">
        <f>C42+F42*1+G42*2+H42*5+I42*10+J42*10+K42*3</f>
        <v>13.03</v>
      </c>
      <c r="M42" s="102">
        <v>22.3</v>
      </c>
      <c r="N42" s="103">
        <v>4</v>
      </c>
      <c r="O42" s="103">
        <v>4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4">
        <f>M42+P42*1+Q42*2+R42*5+S42*10+T42*10+U42*3</f>
        <v>22.3</v>
      </c>
      <c r="W42" s="105">
        <v>24.12</v>
      </c>
      <c r="X42" s="106">
        <v>0</v>
      </c>
      <c r="Y42" s="106">
        <v>8</v>
      </c>
      <c r="Z42" s="106">
        <v>4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7">
        <f>W42+Z42*1+AA42*2+AB42*5+AC42*10+AD42*10+AE42*3</f>
        <v>28.12</v>
      </c>
      <c r="AG42" s="108">
        <v>19.62</v>
      </c>
      <c r="AH42" s="109">
        <v>1</v>
      </c>
      <c r="AI42" s="109">
        <v>9</v>
      </c>
      <c r="AJ42" s="109">
        <v>1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10">
        <f>AG42+AJ42*1+AK42*2+AL42*5+AM42*10+AN42*10+AO42*3</f>
        <v>20.62</v>
      </c>
      <c r="AQ42" s="111">
        <v>22.9</v>
      </c>
      <c r="AR42" s="112">
        <v>7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1</v>
      </c>
      <c r="AY42" s="112">
        <v>0</v>
      </c>
      <c r="AZ42" s="113">
        <f>AQ42+AT42*1+AU42*2+AV42*5+AW42*10+AX42*10+AY42*3</f>
        <v>32.9</v>
      </c>
      <c r="BA42" s="114">
        <v>18.87</v>
      </c>
      <c r="BB42" s="115">
        <v>2</v>
      </c>
      <c r="BC42" s="115">
        <v>3</v>
      </c>
      <c r="BD42" s="115">
        <v>0</v>
      </c>
      <c r="BE42" s="115">
        <v>1</v>
      </c>
      <c r="BF42" s="115">
        <v>2</v>
      </c>
      <c r="BG42" s="115">
        <v>0</v>
      </c>
      <c r="BH42" s="115">
        <v>0</v>
      </c>
      <c r="BI42" s="115">
        <v>0</v>
      </c>
      <c r="BJ42" s="116">
        <f>BA42+BD42*1+BE42*2+BF42*5+BG42*10+BH42*10+BI42*3</f>
        <v>30.87</v>
      </c>
      <c r="BK42" s="90"/>
      <c r="BL42" s="117">
        <f>$BL$5/L42</f>
        <v>0.6285495011511896</v>
      </c>
      <c r="BM42" s="118">
        <f>$BM$5/V42</f>
        <v>0.5582959641255605</v>
      </c>
      <c r="BN42" s="118">
        <f>$BN$5/AF42</f>
        <v>0.5263157894736842</v>
      </c>
      <c r="BO42" s="118">
        <f>$BO$5/AP42</f>
        <v>0.651309408341416</v>
      </c>
      <c r="BP42" s="118">
        <f>$BP$5/AZ42</f>
        <v>0.2492401215805471</v>
      </c>
      <c r="BQ42" s="119">
        <f>$BQ$5/BJ42</f>
        <v>0.48364107547781016</v>
      </c>
      <c r="BR42" s="120">
        <f>SUM(BL42:BQ42)</f>
        <v>3.0973518601502077</v>
      </c>
      <c r="BS42" s="121">
        <f>($BS$5*BR42)</f>
        <v>0.618093544108969</v>
      </c>
      <c r="BT42" s="122">
        <f>(RANK(BS42,$BS$6:$BS$71))</f>
        <v>37</v>
      </c>
      <c r="BV42" s="123">
        <f t="shared" si="1"/>
        <v>147.84</v>
      </c>
    </row>
    <row r="43" spans="1:74" ht="12.75" customHeight="1">
      <c r="A43" s="173">
        <v>37</v>
      </c>
      <c r="B43" s="98" t="s">
        <v>78</v>
      </c>
      <c r="C43" s="99">
        <v>19.25</v>
      </c>
      <c r="D43" s="100">
        <v>2</v>
      </c>
      <c r="E43" s="100">
        <v>6</v>
      </c>
      <c r="F43" s="100">
        <v>0</v>
      </c>
      <c r="G43" s="100">
        <v>0</v>
      </c>
      <c r="H43" s="100">
        <v>0</v>
      </c>
      <c r="I43" s="100">
        <v>0</v>
      </c>
      <c r="J43" s="100">
        <v>2</v>
      </c>
      <c r="K43" s="100">
        <v>0</v>
      </c>
      <c r="L43" s="101">
        <f>C43+F43*1+G43*2+H43*5+I43*10+J43*10+K43*3</f>
        <v>39.25</v>
      </c>
      <c r="M43" s="102">
        <v>25.91</v>
      </c>
      <c r="N43" s="103">
        <v>4</v>
      </c>
      <c r="O43" s="103">
        <v>4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4">
        <f>M43+P43*1+Q43*2+R43*5+S43*10+T43*10+U43*3</f>
        <v>25.91</v>
      </c>
      <c r="W43" s="105">
        <v>22.82</v>
      </c>
      <c r="X43" s="106">
        <v>0</v>
      </c>
      <c r="Y43" s="106">
        <v>11</v>
      </c>
      <c r="Z43" s="106">
        <v>1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7">
        <f>W43+Z43*1+AA43*2+AB43*5+AC43*10+AD43*10+AE43*3</f>
        <v>23.82</v>
      </c>
      <c r="AG43" s="108">
        <v>20.04</v>
      </c>
      <c r="AH43" s="109">
        <v>1</v>
      </c>
      <c r="AI43" s="109">
        <v>8</v>
      </c>
      <c r="AJ43" s="109">
        <v>1</v>
      </c>
      <c r="AK43" s="109">
        <v>1</v>
      </c>
      <c r="AL43" s="109">
        <v>0</v>
      </c>
      <c r="AM43" s="109">
        <v>0</v>
      </c>
      <c r="AN43" s="109">
        <v>0</v>
      </c>
      <c r="AO43" s="109">
        <v>0</v>
      </c>
      <c r="AP43" s="110">
        <f>AG43+AJ43*1+AK43*2+AL43*5+AM43*10+AN43*10+AO43*3</f>
        <v>23.04</v>
      </c>
      <c r="AQ43" s="111">
        <v>16.68</v>
      </c>
      <c r="AR43" s="112">
        <v>7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3">
        <f>AQ43+AT43*1+AU43*2+AV43*5+AW43*10+AX43*10+AY43*3</f>
        <v>16.68</v>
      </c>
      <c r="BA43" s="114">
        <v>23.07</v>
      </c>
      <c r="BB43" s="115">
        <v>2</v>
      </c>
      <c r="BC43" s="115">
        <v>6</v>
      </c>
      <c r="BD43" s="115">
        <v>0</v>
      </c>
      <c r="BE43" s="115">
        <v>0</v>
      </c>
      <c r="BF43" s="115">
        <v>0</v>
      </c>
      <c r="BG43" s="115">
        <v>0</v>
      </c>
      <c r="BH43" s="115">
        <v>0</v>
      </c>
      <c r="BI43" s="115">
        <v>0</v>
      </c>
      <c r="BJ43" s="116">
        <f>BA43+BD43*1+BE43*2+BF43*5+BG43*10+BH43*10+BI43*3</f>
        <v>23.07</v>
      </c>
      <c r="BK43" s="90"/>
      <c r="BL43" s="117">
        <f>$BL$5/L43</f>
        <v>0.2086624203821656</v>
      </c>
      <c r="BM43" s="118">
        <f>$BM$5/V43</f>
        <v>0.4805094558085681</v>
      </c>
      <c r="BN43" s="118">
        <f>$BN$5/AF43</f>
        <v>0.6213266162888329</v>
      </c>
      <c r="BO43" s="118">
        <f>$BO$5/AP43</f>
        <v>0.5828993055555556</v>
      </c>
      <c r="BP43" s="118">
        <f>$BP$5/AZ43</f>
        <v>0.4916067146282973</v>
      </c>
      <c r="BQ43" s="119">
        <f>$BQ$5/BJ43</f>
        <v>0.64716081491114</v>
      </c>
      <c r="BR43" s="120">
        <f>SUM(BL43:BQ43)</f>
        <v>3.0321653275745595</v>
      </c>
      <c r="BS43" s="121">
        <f>($BS$5*BR43)</f>
        <v>0.6050852141654981</v>
      </c>
      <c r="BT43" s="122">
        <f>(RANK(BS43,$BS$6:$BS$71))</f>
        <v>38</v>
      </c>
      <c r="BV43" s="123">
        <f t="shared" si="1"/>
        <v>151.76999999999998</v>
      </c>
    </row>
    <row r="44" spans="1:74" ht="12.75" customHeight="1">
      <c r="A44" s="173">
        <v>38</v>
      </c>
      <c r="B44" s="98" t="s">
        <v>94</v>
      </c>
      <c r="C44" s="99">
        <v>10.44</v>
      </c>
      <c r="D44" s="100">
        <v>2</v>
      </c>
      <c r="E44" s="100">
        <v>6</v>
      </c>
      <c r="F44" s="100">
        <v>0</v>
      </c>
      <c r="G44" s="100">
        <v>0</v>
      </c>
      <c r="H44" s="100">
        <v>0</v>
      </c>
      <c r="I44" s="100">
        <v>0</v>
      </c>
      <c r="J44" s="100">
        <v>1</v>
      </c>
      <c r="K44" s="100">
        <v>0</v>
      </c>
      <c r="L44" s="101">
        <f>C44+F44*1+G44*2+H44*5+I44*10+J44*10+K44*3</f>
        <v>20.439999999999998</v>
      </c>
      <c r="M44" s="102">
        <v>16.81</v>
      </c>
      <c r="N44" s="103">
        <v>4</v>
      </c>
      <c r="O44" s="103">
        <v>1</v>
      </c>
      <c r="P44" s="103">
        <v>3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4">
        <f>M44+P44*1+Q44*2+R44*5+S44*10+T44*10+U44*3</f>
        <v>19.81</v>
      </c>
      <c r="W44" s="105">
        <v>20.34</v>
      </c>
      <c r="X44" s="106">
        <v>0</v>
      </c>
      <c r="Y44" s="106">
        <v>8</v>
      </c>
      <c r="Z44" s="106">
        <v>4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7">
        <f>W44+Z44*1+AA44*2+AB44*5+AC44*10+AD44*10+AE44*3</f>
        <v>24.34</v>
      </c>
      <c r="AG44" s="108">
        <v>16.27</v>
      </c>
      <c r="AH44" s="109">
        <v>1</v>
      </c>
      <c r="AI44" s="109">
        <v>7</v>
      </c>
      <c r="AJ44" s="109">
        <v>1</v>
      </c>
      <c r="AK44" s="109">
        <v>2</v>
      </c>
      <c r="AL44" s="109">
        <v>0</v>
      </c>
      <c r="AM44" s="109">
        <v>0</v>
      </c>
      <c r="AN44" s="109">
        <v>0</v>
      </c>
      <c r="AO44" s="109">
        <v>0</v>
      </c>
      <c r="AP44" s="110">
        <f>AG44+AJ44*1+AK44*2+AL44*5+AM44*10+AN44*10+AO44*3</f>
        <v>21.27</v>
      </c>
      <c r="AQ44" s="111">
        <v>21.66</v>
      </c>
      <c r="AR44" s="112">
        <v>7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1</v>
      </c>
      <c r="AY44" s="112">
        <v>0</v>
      </c>
      <c r="AZ44" s="113">
        <f>AQ44+AT44*1+AU44*2+AV44*5+AW44*10+AX44*10+AY44*3</f>
        <v>31.66</v>
      </c>
      <c r="BA44" s="114">
        <v>18.65</v>
      </c>
      <c r="BB44" s="115">
        <v>2</v>
      </c>
      <c r="BC44" s="115">
        <v>4</v>
      </c>
      <c r="BD44" s="115">
        <v>1</v>
      </c>
      <c r="BE44" s="115">
        <v>0</v>
      </c>
      <c r="BF44" s="115">
        <v>1</v>
      </c>
      <c r="BG44" s="115">
        <v>0</v>
      </c>
      <c r="BH44" s="115">
        <v>0</v>
      </c>
      <c r="BI44" s="115">
        <v>2</v>
      </c>
      <c r="BJ44" s="116">
        <f>BA44+BD44*1+BE44*2+BF44*5+BG44*10+BH44*10+BI44*3</f>
        <v>30.65</v>
      </c>
      <c r="BK44" s="90"/>
      <c r="BL44" s="117">
        <f>$BL$5/L44</f>
        <v>0.40068493150684936</v>
      </c>
      <c r="BM44" s="118">
        <f>$BM$5/V44</f>
        <v>0.6284704694598687</v>
      </c>
      <c r="BN44" s="118">
        <f>$BN$5/AF44</f>
        <v>0.6080525883319639</v>
      </c>
      <c r="BO44" s="118">
        <f>$BO$5/AP44</f>
        <v>0.6314057357780912</v>
      </c>
      <c r="BP44" s="118">
        <f>$BP$5/AZ44</f>
        <v>0.25900189513581806</v>
      </c>
      <c r="BQ44" s="119">
        <f>$BQ$5/BJ44</f>
        <v>0.4871125611745514</v>
      </c>
      <c r="BR44" s="120">
        <f>SUM(BL44:BQ44)</f>
        <v>3.0147281813871425</v>
      </c>
      <c r="BS44" s="121">
        <f>($BS$5*BR44)</f>
        <v>0.6016055360492365</v>
      </c>
      <c r="BT44" s="122">
        <f>(RANK(BS44,$BS$6:$BS$71))</f>
        <v>39</v>
      </c>
      <c r="BV44" s="123">
        <f t="shared" si="1"/>
        <v>148.17</v>
      </c>
    </row>
    <row r="45" spans="1:74" ht="12.75" customHeight="1">
      <c r="A45" s="173">
        <v>39</v>
      </c>
      <c r="B45" s="98" t="s">
        <v>86</v>
      </c>
      <c r="C45" s="99">
        <v>15.4</v>
      </c>
      <c r="D45" s="100">
        <v>2</v>
      </c>
      <c r="E45" s="100">
        <v>6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1">
        <f>C45+F45*1+G45*2+H45*5+I45*10+J45*10+K45*3</f>
        <v>15.4</v>
      </c>
      <c r="M45" s="102">
        <v>20.66</v>
      </c>
      <c r="N45" s="103">
        <v>4</v>
      </c>
      <c r="O45" s="103">
        <v>3</v>
      </c>
      <c r="P45" s="103">
        <v>1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4">
        <f>M45+P45*1+Q45*2+R45*5+S45*10+T45*10+U45*3</f>
        <v>21.66</v>
      </c>
      <c r="W45" s="105">
        <v>25.2</v>
      </c>
      <c r="X45" s="106">
        <v>0</v>
      </c>
      <c r="Y45" s="106">
        <v>7</v>
      </c>
      <c r="Z45" s="106">
        <v>5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7">
        <f>W45+Z45*1+AA45*2+AB45*5+AC45*10+AD45*10+AE45*3</f>
        <v>30.2</v>
      </c>
      <c r="AG45" s="108">
        <v>27.04</v>
      </c>
      <c r="AH45" s="109">
        <v>1</v>
      </c>
      <c r="AI45" s="109">
        <v>7</v>
      </c>
      <c r="AJ45" s="109">
        <v>3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10">
        <f>AG45+AJ45*1+AK45*2+AL45*5+AM45*10+AN45*10+AO45*3</f>
        <v>30.04</v>
      </c>
      <c r="AQ45" s="111">
        <v>23.8</v>
      </c>
      <c r="AR45" s="112">
        <v>7</v>
      </c>
      <c r="AS45" s="112">
        <v>0</v>
      </c>
      <c r="AT45" s="112">
        <v>0</v>
      </c>
      <c r="AU45" s="112">
        <v>0</v>
      </c>
      <c r="AV45" s="112">
        <v>0</v>
      </c>
      <c r="AW45" s="112">
        <v>0</v>
      </c>
      <c r="AX45" s="112">
        <v>0</v>
      </c>
      <c r="AY45" s="112">
        <v>0</v>
      </c>
      <c r="AZ45" s="113">
        <f>AQ45+AT45*1+AU45*2+AV45*5+AW45*10+AX45*10+AY45*3</f>
        <v>23.8</v>
      </c>
      <c r="BA45" s="114">
        <v>18.4</v>
      </c>
      <c r="BB45" s="115">
        <v>2</v>
      </c>
      <c r="BC45" s="115">
        <v>3</v>
      </c>
      <c r="BD45" s="115">
        <v>2</v>
      </c>
      <c r="BE45" s="115">
        <v>0</v>
      </c>
      <c r="BF45" s="115">
        <v>1</v>
      </c>
      <c r="BG45" s="115">
        <v>0</v>
      </c>
      <c r="BH45" s="115">
        <v>0</v>
      </c>
      <c r="BI45" s="115">
        <v>0</v>
      </c>
      <c r="BJ45" s="116">
        <f>BA45+BD45*1+BE45*2+BF45*5+BG45*10+BH45*10+BI45*3</f>
        <v>25.4</v>
      </c>
      <c r="BK45" s="90"/>
      <c r="BL45" s="117">
        <f>$BL$5/L45</f>
        <v>0.5318181818181817</v>
      </c>
      <c r="BM45" s="118">
        <f>$BM$5/V45</f>
        <v>0.574792243767313</v>
      </c>
      <c r="BN45" s="118">
        <f>$BN$5/AF45</f>
        <v>0.490066225165563</v>
      </c>
      <c r="BO45" s="118">
        <f>$BO$5/AP45</f>
        <v>0.4470705725699068</v>
      </c>
      <c r="BP45" s="118">
        <f>$BP$5/AZ45</f>
        <v>0.34453781512605036</v>
      </c>
      <c r="BQ45" s="119">
        <f>$BQ$5/BJ45</f>
        <v>0.5877952755905512</v>
      </c>
      <c r="BR45" s="120">
        <f>SUM(BL45:BQ45)</f>
        <v>2.9760803140375662</v>
      </c>
      <c r="BS45" s="121">
        <f>($BS$5*BR45)</f>
        <v>0.5938931422428724</v>
      </c>
      <c r="BT45" s="122">
        <f>(RANK(BS45,$BS$6:$BS$71))</f>
        <v>40</v>
      </c>
      <c r="BV45" s="123">
        <f t="shared" si="1"/>
        <v>146.5</v>
      </c>
    </row>
    <row r="46" spans="1:74" ht="12.75" customHeight="1">
      <c r="A46" s="173">
        <v>40</v>
      </c>
      <c r="B46" s="98" t="s">
        <v>52</v>
      </c>
      <c r="C46" s="99">
        <v>19.24</v>
      </c>
      <c r="D46" s="100">
        <v>2</v>
      </c>
      <c r="E46" s="100">
        <v>6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1">
        <f>C46+F46*1+G46*2+H46*5+I46*10+J46*10+K46*3</f>
        <v>19.24</v>
      </c>
      <c r="M46" s="102">
        <v>24.4</v>
      </c>
      <c r="N46" s="103">
        <v>4</v>
      </c>
      <c r="O46" s="103">
        <v>3</v>
      </c>
      <c r="P46" s="103">
        <v>1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4">
        <f>M46+P46*1+Q46*2+R46*5+S46*10+T46*10+U46*3</f>
        <v>25.4</v>
      </c>
      <c r="W46" s="105">
        <v>29.01</v>
      </c>
      <c r="X46" s="106">
        <v>0</v>
      </c>
      <c r="Y46" s="106">
        <v>8</v>
      </c>
      <c r="Z46" s="106">
        <v>4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7">
        <f>W46+Z46*1+AA46*2+AB46*5+AC46*10+AD46*10+AE46*3</f>
        <v>33.010000000000005</v>
      </c>
      <c r="AG46" s="108">
        <v>27.29</v>
      </c>
      <c r="AH46" s="109">
        <v>1</v>
      </c>
      <c r="AI46" s="109">
        <v>7</v>
      </c>
      <c r="AJ46" s="109">
        <v>3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10">
        <f>AG46+AJ46*1+AK46*2+AL46*5+AM46*10+AN46*10+AO46*3</f>
        <v>30.29</v>
      </c>
      <c r="AQ46" s="111">
        <v>16.88</v>
      </c>
      <c r="AR46" s="112">
        <v>7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3">
        <f>AQ46+AT46*1+AU46*2+AV46*5+AW46*10+AX46*10+AY46*3</f>
        <v>16.88</v>
      </c>
      <c r="BA46" s="114">
        <v>24.13</v>
      </c>
      <c r="BB46" s="115">
        <v>2</v>
      </c>
      <c r="BC46" s="115">
        <v>6</v>
      </c>
      <c r="BD46" s="115">
        <v>0</v>
      </c>
      <c r="BE46" s="115">
        <v>0</v>
      </c>
      <c r="BF46" s="115">
        <v>0</v>
      </c>
      <c r="BG46" s="115">
        <v>0</v>
      </c>
      <c r="BH46" s="115">
        <v>0</v>
      </c>
      <c r="BI46" s="115">
        <v>0</v>
      </c>
      <c r="BJ46" s="116">
        <f>BA46+BD46*1+BE46*2+BF46*5+BG46*10+BH46*10+BI46*3</f>
        <v>24.13</v>
      </c>
      <c r="BK46" s="90"/>
      <c r="BL46" s="117">
        <f>$BL$5/L46</f>
        <v>0.42567567567567566</v>
      </c>
      <c r="BM46" s="118">
        <f>$BM$5/V46</f>
        <v>0.49015748031496065</v>
      </c>
      <c r="BN46" s="118">
        <f>$BN$5/AF46</f>
        <v>0.4483489851560133</v>
      </c>
      <c r="BO46" s="118">
        <f>$BO$5/AP46</f>
        <v>0.44338065368108287</v>
      </c>
      <c r="BP46" s="118">
        <f>$BP$5/AZ46</f>
        <v>0.485781990521327</v>
      </c>
      <c r="BQ46" s="119">
        <f>$BQ$5/BJ46</f>
        <v>0.6187318690426855</v>
      </c>
      <c r="BR46" s="120">
        <f>SUM(BL46:BQ46)</f>
        <v>2.912076654391745</v>
      </c>
      <c r="BS46" s="121">
        <f>($BS$5*BR46)</f>
        <v>0.5811208610773378</v>
      </c>
      <c r="BT46" s="122">
        <f>(RANK(BS46,$BS$6:$BS$71))</f>
        <v>41</v>
      </c>
      <c r="BV46" s="123">
        <f t="shared" si="1"/>
        <v>148.95</v>
      </c>
    </row>
    <row r="47" spans="1:74" ht="12.75" customHeight="1">
      <c r="A47" s="173">
        <v>41</v>
      </c>
      <c r="B47" s="98" t="s">
        <v>69</v>
      </c>
      <c r="C47" s="99">
        <v>12.58</v>
      </c>
      <c r="D47" s="100">
        <v>2</v>
      </c>
      <c r="E47" s="100">
        <v>6</v>
      </c>
      <c r="F47" s="100">
        <v>0</v>
      </c>
      <c r="G47" s="100">
        <v>0</v>
      </c>
      <c r="H47" s="100">
        <v>0</v>
      </c>
      <c r="I47" s="100">
        <v>0</v>
      </c>
      <c r="J47" s="100">
        <v>2</v>
      </c>
      <c r="K47" s="100">
        <v>0</v>
      </c>
      <c r="L47" s="101">
        <f>C47+F47*1+G47*2+H47*5+I47*10+J47*10+K47*3</f>
        <v>32.58</v>
      </c>
      <c r="M47" s="102">
        <v>24.76</v>
      </c>
      <c r="N47" s="103">
        <v>4</v>
      </c>
      <c r="O47" s="103">
        <v>2</v>
      </c>
      <c r="P47" s="103">
        <v>1</v>
      </c>
      <c r="Q47" s="103">
        <v>1</v>
      </c>
      <c r="R47" s="103">
        <v>0</v>
      </c>
      <c r="S47" s="103">
        <v>0</v>
      </c>
      <c r="T47" s="103">
        <v>0</v>
      </c>
      <c r="U47" s="103">
        <v>1</v>
      </c>
      <c r="V47" s="104">
        <f>M47+P47*1+Q47*2+R47*5+S47*10+T47*10+U47*3</f>
        <v>30.76</v>
      </c>
      <c r="W47" s="105">
        <v>24.37</v>
      </c>
      <c r="X47" s="106">
        <v>0</v>
      </c>
      <c r="Y47" s="106">
        <v>11</v>
      </c>
      <c r="Z47" s="106">
        <v>1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7">
        <f>W47+Z47*1+AA47*2+AB47*5+AC47*10+AD47*10+AE47*3</f>
        <v>25.37</v>
      </c>
      <c r="AG47" s="108">
        <v>24.92</v>
      </c>
      <c r="AH47" s="109">
        <v>1</v>
      </c>
      <c r="AI47" s="109">
        <v>8</v>
      </c>
      <c r="AJ47" s="109">
        <v>2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10">
        <f>AG47+AJ47*1+AK47*2+AL47*5+AM47*10+AN47*10+AO47*3</f>
        <v>26.92</v>
      </c>
      <c r="AQ47" s="111">
        <v>20.15</v>
      </c>
      <c r="AR47" s="112">
        <v>7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3">
        <f>AQ47+AT47*1+AU47*2+AV47*5+AW47*10+AX47*10+AY47*3</f>
        <v>20.15</v>
      </c>
      <c r="BA47" s="114">
        <v>19.63</v>
      </c>
      <c r="BB47" s="115">
        <v>2</v>
      </c>
      <c r="BC47" s="115">
        <v>6</v>
      </c>
      <c r="BD47" s="115">
        <v>0</v>
      </c>
      <c r="BE47" s="115">
        <v>0</v>
      </c>
      <c r="BF47" s="115">
        <v>0</v>
      </c>
      <c r="BG47" s="115">
        <v>0</v>
      </c>
      <c r="BH47" s="115">
        <v>0</v>
      </c>
      <c r="BI47" s="115">
        <v>0</v>
      </c>
      <c r="BJ47" s="116">
        <f>BA47+BD47*1+BE47*2+BF47*5+BG47*10+BH47*10+BI47*3</f>
        <v>19.63</v>
      </c>
      <c r="BK47" s="90"/>
      <c r="BL47" s="117">
        <f>$BL$5/L47</f>
        <v>0.2513812154696133</v>
      </c>
      <c r="BM47" s="118">
        <f>$BM$5/V47</f>
        <v>0.40474642392717813</v>
      </c>
      <c r="BN47" s="118">
        <f>$BN$5/AF47</f>
        <v>0.5833661805281829</v>
      </c>
      <c r="BO47" s="118">
        <f>$BO$5/AP47</f>
        <v>0.49888558692421986</v>
      </c>
      <c r="BP47" s="118">
        <f>$BP$5/AZ47</f>
        <v>0.40694789081885857</v>
      </c>
      <c r="BQ47" s="119">
        <f>$BQ$5/BJ47</f>
        <v>0.760570555272542</v>
      </c>
      <c r="BR47" s="120">
        <f>SUM(BL47:BQ47)</f>
        <v>2.905897852940595</v>
      </c>
      <c r="BS47" s="121">
        <f>($BS$5*BR47)</f>
        <v>0.5798878473741089</v>
      </c>
      <c r="BT47" s="122">
        <f>(RANK(BS47,$BS$6:$BS$71))</f>
        <v>42</v>
      </c>
      <c r="BV47" s="123">
        <f t="shared" si="1"/>
        <v>155.41</v>
      </c>
    </row>
    <row r="48" spans="1:74" ht="12.75" customHeight="1">
      <c r="A48" s="173">
        <v>42</v>
      </c>
      <c r="B48" s="98" t="s">
        <v>53</v>
      </c>
      <c r="C48" s="99">
        <v>16.94</v>
      </c>
      <c r="D48" s="100">
        <v>2</v>
      </c>
      <c r="E48" s="100">
        <v>6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1">
        <f>C48+F48*1+G48*2+H48*5+I48*10+J48*10+K48*3</f>
        <v>16.94</v>
      </c>
      <c r="M48" s="102">
        <v>34.67</v>
      </c>
      <c r="N48" s="103">
        <v>4</v>
      </c>
      <c r="O48" s="103">
        <v>4</v>
      </c>
      <c r="P48" s="103">
        <v>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4">
        <f>M48+P48*1+Q48*2+R48*5+S48*10+T48*10+U48*3</f>
        <v>34.67</v>
      </c>
      <c r="W48" s="105">
        <v>26.19</v>
      </c>
      <c r="X48" s="106">
        <v>0</v>
      </c>
      <c r="Y48" s="106">
        <v>10</v>
      </c>
      <c r="Z48" s="106">
        <v>2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7">
        <f>W48+Z48*1+AA48*2+AB48*5+AC48*10+AD48*10+AE48*3</f>
        <v>28.19</v>
      </c>
      <c r="AG48" s="108">
        <v>26.02</v>
      </c>
      <c r="AH48" s="109">
        <v>1</v>
      </c>
      <c r="AI48" s="109">
        <v>10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10">
        <f>AG48+AJ48*1+AK48*2+AL48*5+AM48*10+AN48*10+AO48*3</f>
        <v>26.02</v>
      </c>
      <c r="AQ48" s="111">
        <v>39.43</v>
      </c>
      <c r="AR48" s="112">
        <v>7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3">
        <f>AQ48+AT48*1+AU48*2+AV48*5+AW48*10+AX48*10+AY48*3</f>
        <v>39.43</v>
      </c>
      <c r="BA48" s="114">
        <v>19.53</v>
      </c>
      <c r="BB48" s="115">
        <v>2</v>
      </c>
      <c r="BC48" s="115">
        <v>5</v>
      </c>
      <c r="BD48" s="115">
        <v>1</v>
      </c>
      <c r="BE48" s="115">
        <v>0</v>
      </c>
      <c r="BF48" s="115">
        <v>0</v>
      </c>
      <c r="BG48" s="115">
        <v>0</v>
      </c>
      <c r="BH48" s="115">
        <v>0</v>
      </c>
      <c r="BI48" s="115">
        <v>0</v>
      </c>
      <c r="BJ48" s="116">
        <f>BA48+BD48*1+BE48*2+BF48*5+BG48*10+BH48*10+BI48*3</f>
        <v>20.53</v>
      </c>
      <c r="BK48" s="90"/>
      <c r="BL48" s="117">
        <f>$BL$5/L48</f>
        <v>0.48347107438016523</v>
      </c>
      <c r="BM48" s="118">
        <f>$BM$5/V48</f>
        <v>0.3591000865301413</v>
      </c>
      <c r="BN48" s="118">
        <f>$BN$5/AF48</f>
        <v>0.5250088683930472</v>
      </c>
      <c r="BO48" s="118">
        <f>$BO$5/AP48</f>
        <v>0.5161414296694851</v>
      </c>
      <c r="BP48" s="118">
        <f>$BP$5/AZ48</f>
        <v>0.20796347958407302</v>
      </c>
      <c r="BQ48" s="119">
        <f>$BQ$5/BJ48</f>
        <v>0.7272284461763273</v>
      </c>
      <c r="BR48" s="120">
        <f>SUM(BL48:BQ48)</f>
        <v>2.8189133847332393</v>
      </c>
      <c r="BS48" s="121">
        <f>($BS$5*BR48)</f>
        <v>0.5625296198738884</v>
      </c>
      <c r="BT48" s="122">
        <f>(RANK(BS48,$BS$6:$BS$71))</f>
        <v>43</v>
      </c>
      <c r="BV48" s="123">
        <f t="shared" si="1"/>
        <v>165.78</v>
      </c>
    </row>
    <row r="49" spans="1:74" ht="12.75" customHeight="1">
      <c r="A49" s="173">
        <v>43</v>
      </c>
      <c r="B49" s="98" t="s">
        <v>41</v>
      </c>
      <c r="C49" s="99">
        <v>14.03</v>
      </c>
      <c r="D49" s="100">
        <v>2</v>
      </c>
      <c r="E49" s="100">
        <v>5</v>
      </c>
      <c r="F49" s="100">
        <v>1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1">
        <f>C49+F49*1+G49*2+H49*5+I49*10+J49*10+K49*3</f>
        <v>15.03</v>
      </c>
      <c r="M49" s="102">
        <v>25.11</v>
      </c>
      <c r="N49" s="103">
        <v>4</v>
      </c>
      <c r="O49" s="103">
        <v>1</v>
      </c>
      <c r="P49" s="103">
        <v>3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4">
        <f>M49+P49*1+Q49*2+R49*5+S49*10+T49*10+U49*3</f>
        <v>28.11</v>
      </c>
      <c r="W49" s="105">
        <v>31.72</v>
      </c>
      <c r="X49" s="106">
        <v>0</v>
      </c>
      <c r="Y49" s="106">
        <v>10</v>
      </c>
      <c r="Z49" s="106">
        <v>1</v>
      </c>
      <c r="AA49" s="106">
        <v>1</v>
      </c>
      <c r="AB49" s="106">
        <v>0</v>
      </c>
      <c r="AC49" s="106">
        <v>0</v>
      </c>
      <c r="AD49" s="106">
        <v>0</v>
      </c>
      <c r="AE49" s="106">
        <v>0</v>
      </c>
      <c r="AF49" s="107">
        <f>W49+Z49*1+AA49*2+AB49*5+AC49*10+AD49*10+AE49*3</f>
        <v>34.72</v>
      </c>
      <c r="AG49" s="108">
        <v>24.63</v>
      </c>
      <c r="AH49" s="109">
        <v>1</v>
      </c>
      <c r="AI49" s="109">
        <v>6</v>
      </c>
      <c r="AJ49" s="109">
        <v>3</v>
      </c>
      <c r="AK49" s="109">
        <v>1</v>
      </c>
      <c r="AL49" s="109">
        <v>0</v>
      </c>
      <c r="AM49" s="109">
        <v>0</v>
      </c>
      <c r="AN49" s="109">
        <v>0</v>
      </c>
      <c r="AO49" s="109">
        <v>0</v>
      </c>
      <c r="AP49" s="110">
        <f>AG49+AJ49*1+AK49*2+AL49*5+AM49*10+AN49*10+AO49*3</f>
        <v>29.63</v>
      </c>
      <c r="AQ49" s="111">
        <v>14.05</v>
      </c>
      <c r="AR49" s="112">
        <v>7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3">
        <f>AQ49+AT49*1+AU49*2+AV49*5+AW49*10+AX49*10+AY49*3</f>
        <v>14.05</v>
      </c>
      <c r="BA49" s="114">
        <v>30.57</v>
      </c>
      <c r="BB49" s="115">
        <v>2</v>
      </c>
      <c r="BC49" s="115">
        <v>2</v>
      </c>
      <c r="BD49" s="115">
        <v>2</v>
      </c>
      <c r="BE49" s="115">
        <v>0</v>
      </c>
      <c r="BF49" s="115">
        <v>2</v>
      </c>
      <c r="BG49" s="115">
        <v>0</v>
      </c>
      <c r="BH49" s="115">
        <v>0</v>
      </c>
      <c r="BI49" s="115">
        <v>0</v>
      </c>
      <c r="BJ49" s="116">
        <f>BA49+BD49*1+BE49*2+BF49*5+BG49*10+BH49*10+BI49*3</f>
        <v>42.57</v>
      </c>
      <c r="BK49" s="90"/>
      <c r="BL49" s="117">
        <f>$BL$5/L49</f>
        <v>0.5449101796407185</v>
      </c>
      <c r="BM49" s="118">
        <f>$BM$5/V49</f>
        <v>0.4429028815368196</v>
      </c>
      <c r="BN49" s="118">
        <f>$BN$5/AF49</f>
        <v>0.4262672811059908</v>
      </c>
      <c r="BO49" s="118">
        <f>$BO$5/AP49</f>
        <v>0.45325683428957136</v>
      </c>
      <c r="BP49" s="118">
        <f>$BP$5/AZ49</f>
        <v>0.5836298932384341</v>
      </c>
      <c r="BQ49" s="119">
        <f>$BQ$5/BJ49</f>
        <v>0.35071646699553677</v>
      </c>
      <c r="BR49" s="120">
        <f>SUM(BL49:BQ49)</f>
        <v>2.8016835368070714</v>
      </c>
      <c r="BS49" s="121">
        <f>($BS$5*BR49)</f>
        <v>0.5590913092621173</v>
      </c>
      <c r="BT49" s="122">
        <f>(RANK(BS49,$BS$6:$BS$71))</f>
        <v>44</v>
      </c>
      <c r="BV49" s="123">
        <f t="shared" si="1"/>
        <v>164.10999999999999</v>
      </c>
    </row>
    <row r="50" spans="1:74" ht="12.75" customHeight="1">
      <c r="A50" s="173">
        <v>44</v>
      </c>
      <c r="B50" s="98" t="s">
        <v>79</v>
      </c>
      <c r="C50" s="99">
        <v>15</v>
      </c>
      <c r="D50" s="100">
        <v>2</v>
      </c>
      <c r="E50" s="100">
        <v>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1">
        <f>C50+F50*1+G50*2+H50*5+I50*10+J50*10+K50*3</f>
        <v>15</v>
      </c>
      <c r="M50" s="102">
        <v>28.1</v>
      </c>
      <c r="N50" s="103">
        <v>4</v>
      </c>
      <c r="O50" s="103">
        <v>1</v>
      </c>
      <c r="P50" s="103">
        <v>3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4">
        <f>M50+P50*1+Q50*2+R50*5+S50*10+T50*10+U50*3</f>
        <v>31.1</v>
      </c>
      <c r="W50" s="105">
        <v>31.75</v>
      </c>
      <c r="X50" s="106">
        <v>0</v>
      </c>
      <c r="Y50" s="106">
        <v>10</v>
      </c>
      <c r="Z50" s="106">
        <v>2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7">
        <f>W50+Z50*1+AA50*2+AB50*5+AC50*10+AD50*10+AE50*3</f>
        <v>33.75</v>
      </c>
      <c r="AG50" s="108">
        <v>16.14</v>
      </c>
      <c r="AH50" s="109">
        <v>1</v>
      </c>
      <c r="AI50" s="109">
        <v>6</v>
      </c>
      <c r="AJ50" s="109">
        <v>3</v>
      </c>
      <c r="AK50" s="109">
        <v>0</v>
      </c>
      <c r="AL50" s="109">
        <v>1</v>
      </c>
      <c r="AM50" s="109">
        <v>0</v>
      </c>
      <c r="AN50" s="109">
        <v>0</v>
      </c>
      <c r="AO50" s="109">
        <v>0</v>
      </c>
      <c r="AP50" s="110">
        <f>AG50+AJ50*1+AK50*2+AL50*5+AM50*10+AN50*10+AO50*3</f>
        <v>24.14</v>
      </c>
      <c r="AQ50" s="111">
        <v>17.07</v>
      </c>
      <c r="AR50" s="112">
        <v>7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3">
        <f>AQ50+AT50*1+AU50*2+AV50*5+AW50*10+AX50*10+AY50*3</f>
        <v>17.07</v>
      </c>
      <c r="BA50" s="114">
        <v>28.92</v>
      </c>
      <c r="BB50" s="115">
        <v>2</v>
      </c>
      <c r="BC50" s="115">
        <v>3</v>
      </c>
      <c r="BD50" s="115">
        <v>0</v>
      </c>
      <c r="BE50" s="115">
        <v>1</v>
      </c>
      <c r="BF50" s="115">
        <v>2</v>
      </c>
      <c r="BG50" s="115">
        <v>0</v>
      </c>
      <c r="BH50" s="115">
        <v>0</v>
      </c>
      <c r="BI50" s="115">
        <v>0</v>
      </c>
      <c r="BJ50" s="116">
        <f>BA50+BD50*1+BE50*2+BF50*5+BG50*10+BH50*10+BI50*3</f>
        <v>40.92</v>
      </c>
      <c r="BK50" s="90"/>
      <c r="BL50" s="117">
        <f>$BL$5/L50</f>
        <v>0.5459999999999999</v>
      </c>
      <c r="BM50" s="118">
        <f>$BM$5/V50</f>
        <v>0.40032154340836007</v>
      </c>
      <c r="BN50" s="118">
        <f>$BN$5/AF50</f>
        <v>0.43851851851851853</v>
      </c>
      <c r="BO50" s="118">
        <f>$BO$5/AP50</f>
        <v>0.556338028169014</v>
      </c>
      <c r="BP50" s="118">
        <f>$BP$5/AZ50</f>
        <v>0.4803749267721148</v>
      </c>
      <c r="BQ50" s="119">
        <f>$BQ$5/BJ50</f>
        <v>0.3648582600195503</v>
      </c>
      <c r="BR50" s="120">
        <f>SUM(BL50:BQ50)</f>
        <v>2.7864112768875575</v>
      </c>
      <c r="BS50" s="121">
        <f>($BS$5*BR50)</f>
        <v>0.5560436460690347</v>
      </c>
      <c r="BT50" s="122">
        <f>(RANK(BS50,$BS$6:$BS$71))</f>
        <v>45</v>
      </c>
      <c r="BV50" s="123">
        <f t="shared" si="1"/>
        <v>161.98000000000002</v>
      </c>
    </row>
    <row r="51" spans="1:74" ht="12.75" customHeight="1">
      <c r="A51" s="173">
        <v>45</v>
      </c>
      <c r="B51" s="98" t="s">
        <v>75</v>
      </c>
      <c r="C51" s="99">
        <v>20.23</v>
      </c>
      <c r="D51" s="100">
        <v>2</v>
      </c>
      <c r="E51" s="100">
        <v>6</v>
      </c>
      <c r="F51" s="100">
        <v>0</v>
      </c>
      <c r="G51" s="100">
        <v>0</v>
      </c>
      <c r="H51" s="100">
        <v>0</v>
      </c>
      <c r="I51" s="100">
        <v>0</v>
      </c>
      <c r="J51" s="100">
        <v>1</v>
      </c>
      <c r="K51" s="100">
        <v>0</v>
      </c>
      <c r="L51" s="101">
        <f>C51+F51*1+G51*2+H51*5+I51*10+J51*10+K51*3</f>
        <v>30.23</v>
      </c>
      <c r="M51" s="102">
        <v>25.07</v>
      </c>
      <c r="N51" s="103">
        <v>4</v>
      </c>
      <c r="O51" s="103">
        <v>2</v>
      </c>
      <c r="P51" s="103">
        <v>2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4">
        <f>M51+P51*1+Q51*2+R51*5+S51*10+T51*10+U51*3</f>
        <v>27.07</v>
      </c>
      <c r="W51" s="105">
        <v>28.23</v>
      </c>
      <c r="X51" s="106">
        <v>0</v>
      </c>
      <c r="Y51" s="106">
        <v>12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7">
        <f>W51+Z51*1+AA51*2+AB51*5+AC51*10+AD51*10+AE51*3</f>
        <v>28.23</v>
      </c>
      <c r="AG51" s="108">
        <v>21.76</v>
      </c>
      <c r="AH51" s="109">
        <v>1</v>
      </c>
      <c r="AI51" s="109">
        <v>9</v>
      </c>
      <c r="AJ51" s="109">
        <v>1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10">
        <f>AG51+AJ51*1+AK51*2+AL51*5+AM51*10+AN51*10+AO51*3</f>
        <v>22.76</v>
      </c>
      <c r="AQ51" s="111">
        <v>18.43</v>
      </c>
      <c r="AR51" s="112">
        <v>7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1</v>
      </c>
      <c r="AZ51" s="113">
        <f>AQ51+AT51*1+AU51*2+AV51*5+AW51*10+AX51*10+AY51*3</f>
        <v>21.43</v>
      </c>
      <c r="BA51" s="114">
        <v>25.73</v>
      </c>
      <c r="BB51" s="115">
        <v>2</v>
      </c>
      <c r="BC51" s="115">
        <v>3</v>
      </c>
      <c r="BD51" s="115">
        <v>3</v>
      </c>
      <c r="BE51" s="115">
        <v>0</v>
      </c>
      <c r="BF51" s="115">
        <v>0</v>
      </c>
      <c r="BG51" s="115">
        <v>0</v>
      </c>
      <c r="BH51" s="115">
        <v>0</v>
      </c>
      <c r="BI51" s="115">
        <v>0</v>
      </c>
      <c r="BJ51" s="116">
        <f>BA51+BD51*1+BE51*2+BF51*5+BG51*10+BH51*10+BI51*3</f>
        <v>28.73</v>
      </c>
      <c r="BK51" s="90"/>
      <c r="BL51" s="117">
        <f>$BL$5/L51</f>
        <v>0.2709229242474363</v>
      </c>
      <c r="BM51" s="118">
        <f>$BM$5/V51</f>
        <v>0.45991872922053934</v>
      </c>
      <c r="BN51" s="118">
        <f>$BN$5/AF51</f>
        <v>0.5242649663478569</v>
      </c>
      <c r="BO51" s="118">
        <f>$BO$5/AP51</f>
        <v>0.5900702987697715</v>
      </c>
      <c r="BP51" s="118">
        <f>$BP$5/AZ51</f>
        <v>0.3826411572561829</v>
      </c>
      <c r="BQ51" s="119">
        <f>$BQ$5/BJ51</f>
        <v>0.5196658545074835</v>
      </c>
      <c r="BR51" s="120">
        <f>SUM(BL51:BQ51)</f>
        <v>2.7474839303492704</v>
      </c>
      <c r="BS51" s="121">
        <f>($BS$5*BR51)</f>
        <v>0.5482754806583922</v>
      </c>
      <c r="BT51" s="122">
        <f>(RANK(BS51,$BS$6:$BS$71))</f>
        <v>46</v>
      </c>
      <c r="BV51" s="123">
        <f t="shared" si="1"/>
        <v>158.45</v>
      </c>
    </row>
    <row r="52" spans="1:74" ht="12.75" customHeight="1">
      <c r="A52" s="173">
        <v>46</v>
      </c>
      <c r="B52" s="98" t="s">
        <v>95</v>
      </c>
      <c r="C52" s="99">
        <v>13.74</v>
      </c>
      <c r="D52" s="100">
        <v>2</v>
      </c>
      <c r="E52" s="100">
        <v>6</v>
      </c>
      <c r="F52" s="100">
        <v>0</v>
      </c>
      <c r="G52" s="100">
        <v>0</v>
      </c>
      <c r="H52" s="100">
        <v>0</v>
      </c>
      <c r="I52" s="100">
        <v>0</v>
      </c>
      <c r="J52" s="100">
        <v>1</v>
      </c>
      <c r="K52" s="100">
        <v>0</v>
      </c>
      <c r="L52" s="101">
        <f>C52+F52*1+G52*2+H52*5+I52*10+J52*10+K52*3</f>
        <v>23.740000000000002</v>
      </c>
      <c r="M52" s="102">
        <v>23.03</v>
      </c>
      <c r="N52" s="103">
        <v>4</v>
      </c>
      <c r="O52" s="103">
        <v>4</v>
      </c>
      <c r="P52" s="103">
        <v>0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4">
        <f>M52+P52*1+Q52*2+R52*5+S52*10+T52*10+U52*3</f>
        <v>23.03</v>
      </c>
      <c r="W52" s="105">
        <v>24.2</v>
      </c>
      <c r="X52" s="106">
        <v>0</v>
      </c>
      <c r="Y52" s="106">
        <v>7</v>
      </c>
      <c r="Z52" s="106">
        <v>4</v>
      </c>
      <c r="AA52" s="106">
        <v>0</v>
      </c>
      <c r="AB52" s="106">
        <v>1</v>
      </c>
      <c r="AC52" s="106">
        <v>0</v>
      </c>
      <c r="AD52" s="106">
        <v>0</v>
      </c>
      <c r="AE52" s="106">
        <v>0</v>
      </c>
      <c r="AF52" s="107">
        <f>W52+Z52*1+AA52*2+AB52*5+AC52*10+AD52*10+AE52*3</f>
        <v>33.2</v>
      </c>
      <c r="AG52" s="108">
        <v>28.96</v>
      </c>
      <c r="AH52" s="109">
        <v>1</v>
      </c>
      <c r="AI52" s="109">
        <v>9</v>
      </c>
      <c r="AJ52" s="109">
        <v>1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10">
        <f>AG52+AJ52*1+AK52*2+AL52*5+AM52*10+AN52*10+AO52*3</f>
        <v>29.96</v>
      </c>
      <c r="AQ52" s="111">
        <v>18.28</v>
      </c>
      <c r="AR52" s="112">
        <v>7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3">
        <f>AQ52+AT52*1+AU52*2+AV52*5+AW52*10+AX52*10+AY52*3</f>
        <v>18.28</v>
      </c>
      <c r="BA52" s="114">
        <v>22.45</v>
      </c>
      <c r="BB52" s="115">
        <v>2</v>
      </c>
      <c r="BC52" s="115">
        <v>4</v>
      </c>
      <c r="BD52" s="115">
        <v>0</v>
      </c>
      <c r="BE52" s="115">
        <v>1</v>
      </c>
      <c r="BF52" s="115">
        <v>1</v>
      </c>
      <c r="BG52" s="115">
        <v>0</v>
      </c>
      <c r="BH52" s="115">
        <v>0</v>
      </c>
      <c r="BI52" s="115">
        <v>0</v>
      </c>
      <c r="BJ52" s="116">
        <f>BA52+BD52*1+BE52*2+BF52*5+BG52*10+BH52*10+BI52*3</f>
        <v>29.45</v>
      </c>
      <c r="BK52" s="90"/>
      <c r="BL52" s="117">
        <f>$BL$5/L52</f>
        <v>0.3449873631002527</v>
      </c>
      <c r="BM52" s="118">
        <f>$BM$5/V52</f>
        <v>0.5405992184107685</v>
      </c>
      <c r="BN52" s="118">
        <f>$BN$5/AF52</f>
        <v>0.4457831325301205</v>
      </c>
      <c r="BO52" s="118">
        <f>$BO$5/AP52</f>
        <v>0.44826435246995994</v>
      </c>
      <c r="BP52" s="118">
        <f>$BP$5/AZ52</f>
        <v>0.44857768052516406</v>
      </c>
      <c r="BQ52" s="119">
        <f>$BQ$5/BJ52</f>
        <v>0.5069609507640068</v>
      </c>
      <c r="BR52" s="120">
        <f>SUM(BL52:BQ52)</f>
        <v>2.7351726978002726</v>
      </c>
      <c r="BS52" s="121">
        <f>($BS$5*BR52)</f>
        <v>0.545818706710149</v>
      </c>
      <c r="BT52" s="122">
        <f>(RANK(BS52,$BS$6:$BS$71))</f>
        <v>47</v>
      </c>
      <c r="BV52" s="123">
        <f t="shared" si="1"/>
        <v>157.66</v>
      </c>
    </row>
    <row r="53" spans="1:74" ht="12.75" customHeight="1">
      <c r="A53" s="173">
        <v>47</v>
      </c>
      <c r="B53" s="98" t="s">
        <v>73</v>
      </c>
      <c r="C53" s="99">
        <v>9.73</v>
      </c>
      <c r="D53" s="100">
        <v>2</v>
      </c>
      <c r="E53" s="100">
        <v>6</v>
      </c>
      <c r="F53" s="100">
        <v>0</v>
      </c>
      <c r="G53" s="100">
        <v>0</v>
      </c>
      <c r="H53" s="100">
        <v>0</v>
      </c>
      <c r="I53" s="100">
        <v>0</v>
      </c>
      <c r="J53" s="100">
        <v>3</v>
      </c>
      <c r="K53" s="100">
        <v>0</v>
      </c>
      <c r="L53" s="101">
        <f>C53+F53*1+G53*2+H53*5+I53*10+J53*10+K53*3</f>
        <v>39.730000000000004</v>
      </c>
      <c r="M53" s="102">
        <v>19.24</v>
      </c>
      <c r="N53" s="103">
        <v>4</v>
      </c>
      <c r="O53" s="103">
        <v>2</v>
      </c>
      <c r="P53" s="103">
        <v>2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4">
        <f>M53+P53*1+Q53*2+R53*5+S53*10+T53*10+U53*3</f>
        <v>21.24</v>
      </c>
      <c r="W53" s="105">
        <v>20.44</v>
      </c>
      <c r="X53" s="106">
        <v>0</v>
      </c>
      <c r="Y53" s="106">
        <v>9</v>
      </c>
      <c r="Z53" s="106">
        <v>3</v>
      </c>
      <c r="AA53" s="106">
        <v>0</v>
      </c>
      <c r="AB53" s="106">
        <v>0</v>
      </c>
      <c r="AC53" s="106">
        <v>0</v>
      </c>
      <c r="AD53" s="106">
        <v>0</v>
      </c>
      <c r="AE53" s="106">
        <v>0</v>
      </c>
      <c r="AF53" s="107">
        <f>W53+Z53*1+AA53*2+AB53*5+AC53*10+AD53*10+AE53*3</f>
        <v>23.44</v>
      </c>
      <c r="AG53" s="108">
        <v>22.78</v>
      </c>
      <c r="AH53" s="109">
        <v>1</v>
      </c>
      <c r="AI53" s="109">
        <v>9</v>
      </c>
      <c r="AJ53" s="109">
        <v>0</v>
      </c>
      <c r="AK53" s="109">
        <v>1</v>
      </c>
      <c r="AL53" s="109">
        <v>0</v>
      </c>
      <c r="AM53" s="109">
        <v>0</v>
      </c>
      <c r="AN53" s="109">
        <v>0</v>
      </c>
      <c r="AO53" s="109">
        <v>0</v>
      </c>
      <c r="AP53" s="110">
        <f>AG53+AJ53*1+AK53*2+AL53*5+AM53*10+AN53*10+AO53*3</f>
        <v>24.78</v>
      </c>
      <c r="AQ53" s="111">
        <v>16.39</v>
      </c>
      <c r="AR53" s="112">
        <v>7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1</v>
      </c>
      <c r="AY53" s="112">
        <v>0</v>
      </c>
      <c r="AZ53" s="113">
        <f>AQ53+AT53*1+AU53*2+AV53*5+AW53*10+AX53*10+AY53*3</f>
        <v>26.39</v>
      </c>
      <c r="BA53" s="114">
        <v>24.78</v>
      </c>
      <c r="BB53" s="115">
        <v>2</v>
      </c>
      <c r="BC53" s="115">
        <v>4</v>
      </c>
      <c r="BD53" s="115">
        <v>1</v>
      </c>
      <c r="BE53" s="115">
        <v>0</v>
      </c>
      <c r="BF53" s="115">
        <v>1</v>
      </c>
      <c r="BG53" s="115">
        <v>0</v>
      </c>
      <c r="BH53" s="115">
        <v>0</v>
      </c>
      <c r="BI53" s="115">
        <v>1</v>
      </c>
      <c r="BJ53" s="116">
        <f>BA53+BD53*1+BE53*2+BF53*5+BG53*10+BH53*10+BI53*3</f>
        <v>33.78</v>
      </c>
      <c r="BK53" s="90"/>
      <c r="BL53" s="117">
        <f>$BL$5/L53</f>
        <v>0.2061414548200352</v>
      </c>
      <c r="BM53" s="118">
        <f>$BM$5/V53</f>
        <v>0.5861581920903954</v>
      </c>
      <c r="BN53" s="118">
        <f>$BN$5/AF53</f>
        <v>0.6313993174061433</v>
      </c>
      <c r="BO53" s="118">
        <f>$BO$5/AP53</f>
        <v>0.5419693301049233</v>
      </c>
      <c r="BP53" s="118">
        <f>$BP$5/AZ53</f>
        <v>0.310723758999621</v>
      </c>
      <c r="BQ53" s="119">
        <f>$BQ$5/BJ53</f>
        <v>0.44197750148016574</v>
      </c>
      <c r="BR53" s="120">
        <f>SUM(BL53:BQ53)</f>
        <v>2.7183695549012845</v>
      </c>
      <c r="BS53" s="121">
        <f>($BS$5*BR53)</f>
        <v>0.5424655474258494</v>
      </c>
      <c r="BT53" s="122">
        <f>(RANK(BS53,$BS$6:$BS$71))</f>
        <v>48</v>
      </c>
      <c r="BV53" s="123">
        <f t="shared" si="1"/>
        <v>169.35999999999999</v>
      </c>
    </row>
    <row r="54" spans="1:74" ht="12.75" customHeight="1">
      <c r="A54" s="173">
        <v>48</v>
      </c>
      <c r="B54" s="98" t="s">
        <v>87</v>
      </c>
      <c r="C54" s="99">
        <v>17.59</v>
      </c>
      <c r="D54" s="100">
        <v>2</v>
      </c>
      <c r="E54" s="100">
        <v>6</v>
      </c>
      <c r="F54" s="100">
        <v>0</v>
      </c>
      <c r="G54" s="100">
        <v>0</v>
      </c>
      <c r="H54" s="100">
        <v>0</v>
      </c>
      <c r="I54" s="100">
        <v>0</v>
      </c>
      <c r="J54" s="100">
        <v>2</v>
      </c>
      <c r="K54" s="100">
        <v>0</v>
      </c>
      <c r="L54" s="101">
        <f>C54+F54*1+G54*2+H54*5+I54*10+J54*10+K54*3</f>
        <v>37.59</v>
      </c>
      <c r="M54" s="102">
        <v>25.97</v>
      </c>
      <c r="N54" s="103">
        <v>4</v>
      </c>
      <c r="O54" s="103">
        <v>4</v>
      </c>
      <c r="P54" s="103">
        <v>0</v>
      </c>
      <c r="Q54" s="103">
        <v>0</v>
      </c>
      <c r="R54" s="103">
        <v>0</v>
      </c>
      <c r="S54" s="103">
        <v>0</v>
      </c>
      <c r="T54" s="103">
        <v>0</v>
      </c>
      <c r="U54" s="103">
        <v>0</v>
      </c>
      <c r="V54" s="104">
        <f>M54+P54*1+Q54*2+R54*5+S54*10+T54*10+U54*3</f>
        <v>25.97</v>
      </c>
      <c r="W54" s="105">
        <v>23.02</v>
      </c>
      <c r="X54" s="106">
        <v>0</v>
      </c>
      <c r="Y54" s="106">
        <v>10</v>
      </c>
      <c r="Z54" s="106">
        <v>1</v>
      </c>
      <c r="AA54" s="106">
        <v>0</v>
      </c>
      <c r="AB54" s="106">
        <v>1</v>
      </c>
      <c r="AC54" s="106">
        <v>0</v>
      </c>
      <c r="AD54" s="106">
        <v>0</v>
      </c>
      <c r="AE54" s="106">
        <v>0</v>
      </c>
      <c r="AF54" s="107">
        <f>W54+Z54*1+AA54*2+AB54*5+AC54*10+AD54*10+AE54*3</f>
        <v>29.02</v>
      </c>
      <c r="AG54" s="108">
        <v>23.02</v>
      </c>
      <c r="AH54" s="109">
        <v>1</v>
      </c>
      <c r="AI54" s="109">
        <v>7</v>
      </c>
      <c r="AJ54" s="109">
        <v>2</v>
      </c>
      <c r="AK54" s="109">
        <v>1</v>
      </c>
      <c r="AL54" s="109">
        <v>0</v>
      </c>
      <c r="AM54" s="109">
        <v>0</v>
      </c>
      <c r="AN54" s="109">
        <v>0</v>
      </c>
      <c r="AO54" s="109">
        <v>0</v>
      </c>
      <c r="AP54" s="110">
        <f>AG54+AJ54*1+AK54*2+AL54*5+AM54*10+AN54*10+AO54*3</f>
        <v>27.02</v>
      </c>
      <c r="AQ54" s="111">
        <v>41.95</v>
      </c>
      <c r="AR54" s="112">
        <v>7</v>
      </c>
      <c r="AS54" s="112">
        <v>0</v>
      </c>
      <c r="AT54" s="112">
        <v>0</v>
      </c>
      <c r="AU54" s="112">
        <v>0</v>
      </c>
      <c r="AV54" s="112">
        <v>0</v>
      </c>
      <c r="AW54" s="112">
        <v>0</v>
      </c>
      <c r="AX54" s="112">
        <v>0</v>
      </c>
      <c r="AY54" s="112">
        <v>0</v>
      </c>
      <c r="AZ54" s="113">
        <f>AQ54+AT54*1+AU54*2+AV54*5+AW54*10+AX54*10+AY54*3</f>
        <v>41.95</v>
      </c>
      <c r="BA54" s="114">
        <v>17.42</v>
      </c>
      <c r="BB54" s="115">
        <v>2</v>
      </c>
      <c r="BC54" s="115">
        <v>5</v>
      </c>
      <c r="BD54" s="115">
        <v>1</v>
      </c>
      <c r="BE54" s="115">
        <v>0</v>
      </c>
      <c r="BF54" s="115">
        <v>0</v>
      </c>
      <c r="BG54" s="115">
        <v>0</v>
      </c>
      <c r="BH54" s="115">
        <v>0</v>
      </c>
      <c r="BI54" s="115">
        <v>0</v>
      </c>
      <c r="BJ54" s="116">
        <f>BA54+BD54*1+BE54*2+BF54*5+BG54*10+BH54*10+BI54*3</f>
        <v>18.42</v>
      </c>
      <c r="BK54" s="90"/>
      <c r="BL54" s="117">
        <f>$BL$5/L54</f>
        <v>0.217877094972067</v>
      </c>
      <c r="BM54" s="118">
        <f>$BM$5/V54</f>
        <v>0.4793993068925683</v>
      </c>
      <c r="BN54" s="118">
        <f>$BN$5/AF54</f>
        <v>0.5099931082012406</v>
      </c>
      <c r="BO54" s="118">
        <f>$BO$5/AP54</f>
        <v>0.49703923019985197</v>
      </c>
      <c r="BP54" s="118">
        <f>$BP$5/AZ54</f>
        <v>0.19547079856972582</v>
      </c>
      <c r="BQ54" s="119">
        <f>$BQ$5/BJ54</f>
        <v>0.8105320304017372</v>
      </c>
      <c r="BR54" s="120">
        <f>SUM(BL54:BQ54)</f>
        <v>2.7103115692371906</v>
      </c>
      <c r="BS54" s="121">
        <f>($BS$5*BR54)</f>
        <v>0.5408575322107949</v>
      </c>
      <c r="BT54" s="122">
        <f>(RANK(BS54,$BS$6:$BS$71))</f>
        <v>49</v>
      </c>
      <c r="BV54" s="123">
        <f t="shared" si="1"/>
        <v>179.97000000000003</v>
      </c>
    </row>
    <row r="55" spans="1:74" ht="12.75" customHeight="1">
      <c r="A55" s="173">
        <v>49</v>
      </c>
      <c r="B55" s="98" t="s">
        <v>56</v>
      </c>
      <c r="C55" s="99">
        <v>17.86</v>
      </c>
      <c r="D55" s="100">
        <v>2</v>
      </c>
      <c r="E55" s="100">
        <v>6</v>
      </c>
      <c r="F55" s="100">
        <v>0</v>
      </c>
      <c r="G55" s="100">
        <v>0</v>
      </c>
      <c r="H55" s="100">
        <v>0</v>
      </c>
      <c r="I55" s="100">
        <v>0</v>
      </c>
      <c r="J55" s="100">
        <v>2</v>
      </c>
      <c r="K55" s="100">
        <v>0</v>
      </c>
      <c r="L55" s="101">
        <f>C55+F55*1+G55*2+H55*5+I55*10+J55*10+K55*3</f>
        <v>37.86</v>
      </c>
      <c r="M55" s="102">
        <v>26.87</v>
      </c>
      <c r="N55" s="103">
        <v>4</v>
      </c>
      <c r="O55" s="103">
        <v>2</v>
      </c>
      <c r="P55" s="103">
        <v>1</v>
      </c>
      <c r="Q55" s="103">
        <v>1</v>
      </c>
      <c r="R55" s="103">
        <v>0</v>
      </c>
      <c r="S55" s="103">
        <v>0</v>
      </c>
      <c r="T55" s="103">
        <v>0</v>
      </c>
      <c r="U55" s="103">
        <v>0</v>
      </c>
      <c r="V55" s="104">
        <f>M55+P55*1+Q55*2+R55*5+S55*10+T55*10+U55*3</f>
        <v>29.87</v>
      </c>
      <c r="W55" s="105">
        <v>22.7</v>
      </c>
      <c r="X55" s="106">
        <v>0</v>
      </c>
      <c r="Y55" s="106">
        <v>6</v>
      </c>
      <c r="Z55" s="106">
        <v>4</v>
      </c>
      <c r="AA55" s="106">
        <v>2</v>
      </c>
      <c r="AB55" s="106">
        <v>0</v>
      </c>
      <c r="AC55" s="106">
        <v>0</v>
      </c>
      <c r="AD55" s="106">
        <v>0</v>
      </c>
      <c r="AE55" s="106">
        <v>0</v>
      </c>
      <c r="AF55" s="107">
        <f>W55+Z55*1+AA55*2+AB55*5+AC55*10+AD55*10+AE55*3</f>
        <v>30.7</v>
      </c>
      <c r="AG55" s="108">
        <v>26.8</v>
      </c>
      <c r="AH55" s="109">
        <v>1</v>
      </c>
      <c r="AI55" s="109">
        <v>8</v>
      </c>
      <c r="AJ55" s="109">
        <v>1</v>
      </c>
      <c r="AK55" s="109">
        <v>1</v>
      </c>
      <c r="AL55" s="109">
        <v>0</v>
      </c>
      <c r="AM55" s="109">
        <v>0</v>
      </c>
      <c r="AN55" s="109">
        <v>0</v>
      </c>
      <c r="AO55" s="109">
        <v>0</v>
      </c>
      <c r="AP55" s="110">
        <f>AG55+AJ55*1+AK55*2+AL55*5+AM55*10+AN55*10+AO55*3</f>
        <v>29.8</v>
      </c>
      <c r="AQ55" s="111">
        <v>17.13</v>
      </c>
      <c r="AR55" s="112">
        <v>7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3">
        <f>AQ55+AT55*1+AU55*2+AV55*5+AW55*10+AX55*10+AY55*3</f>
        <v>17.13</v>
      </c>
      <c r="BA55" s="114">
        <v>14.42</v>
      </c>
      <c r="BB55" s="115">
        <v>2</v>
      </c>
      <c r="BC55" s="115">
        <v>4</v>
      </c>
      <c r="BD55" s="115">
        <v>1</v>
      </c>
      <c r="BE55" s="115">
        <v>0</v>
      </c>
      <c r="BF55" s="115">
        <v>1</v>
      </c>
      <c r="BG55" s="115">
        <v>0</v>
      </c>
      <c r="BH55" s="115">
        <v>0</v>
      </c>
      <c r="BI55" s="115">
        <v>1</v>
      </c>
      <c r="BJ55" s="116">
        <f>BA55+BD55*1+BE55*2+BF55*5+BG55*10+BH55*10+BI55*3</f>
        <v>23.42</v>
      </c>
      <c r="BK55" s="90"/>
      <c r="BL55" s="117">
        <f>$BL$5/L55</f>
        <v>0.21632329635499206</v>
      </c>
      <c r="BM55" s="118">
        <f>$BM$5/V55</f>
        <v>0.41680616002678267</v>
      </c>
      <c r="BN55" s="118">
        <f>$BN$5/AF55</f>
        <v>0.482084690553746</v>
      </c>
      <c r="BO55" s="118">
        <f>$BO$5/AP55</f>
        <v>0.4506711409395973</v>
      </c>
      <c r="BP55" s="118">
        <f>$BP$5/AZ55</f>
        <v>0.47869235259778165</v>
      </c>
      <c r="BQ55" s="119">
        <f>$BQ$5/BJ55</f>
        <v>0.6374893253629376</v>
      </c>
      <c r="BR55" s="120">
        <f>SUM(BL55:BQ55)</f>
        <v>2.6820669658358374</v>
      </c>
      <c r="BS55" s="121">
        <f>($BS$5*BR55)</f>
        <v>0.5352211667584539</v>
      </c>
      <c r="BT55" s="122">
        <f>(RANK(BS55,$BS$6:$BS$71))</f>
        <v>50</v>
      </c>
      <c r="BV55" s="123">
        <f t="shared" si="1"/>
        <v>168.78000000000003</v>
      </c>
    </row>
    <row r="56" spans="1:74" ht="12.75" customHeight="1">
      <c r="A56" s="173">
        <v>50</v>
      </c>
      <c r="B56" s="98" t="s">
        <v>48</v>
      </c>
      <c r="C56" s="99">
        <v>10.31</v>
      </c>
      <c r="D56" s="100">
        <v>2</v>
      </c>
      <c r="E56" s="100">
        <v>6</v>
      </c>
      <c r="F56" s="100">
        <v>0</v>
      </c>
      <c r="G56" s="100">
        <v>0</v>
      </c>
      <c r="H56" s="100">
        <v>0</v>
      </c>
      <c r="I56" s="100">
        <v>0</v>
      </c>
      <c r="J56" s="100">
        <v>2</v>
      </c>
      <c r="K56" s="100">
        <v>0</v>
      </c>
      <c r="L56" s="101">
        <f>C56+F56*1+G56*2+H56*5+I56*10+J56*10+K56*3</f>
        <v>30.310000000000002</v>
      </c>
      <c r="M56" s="102">
        <v>21.66</v>
      </c>
      <c r="N56" s="103">
        <v>4</v>
      </c>
      <c r="O56" s="103">
        <v>4</v>
      </c>
      <c r="P56" s="103">
        <v>0</v>
      </c>
      <c r="Q56" s="103">
        <v>0</v>
      </c>
      <c r="R56" s="103">
        <v>0</v>
      </c>
      <c r="S56" s="103">
        <v>0</v>
      </c>
      <c r="T56" s="103">
        <v>0</v>
      </c>
      <c r="U56" s="103">
        <v>2</v>
      </c>
      <c r="V56" s="104">
        <f>M56+P56*1+Q56*2+R56*5+S56*10+T56*10+U56*3</f>
        <v>27.66</v>
      </c>
      <c r="W56" s="105">
        <v>22.75</v>
      </c>
      <c r="X56" s="106">
        <v>0</v>
      </c>
      <c r="Y56" s="106">
        <v>9</v>
      </c>
      <c r="Z56" s="106">
        <v>3</v>
      </c>
      <c r="AA56" s="106">
        <v>0</v>
      </c>
      <c r="AB56" s="106">
        <v>0</v>
      </c>
      <c r="AC56" s="106">
        <v>0</v>
      </c>
      <c r="AD56" s="106">
        <v>0</v>
      </c>
      <c r="AE56" s="106">
        <v>0</v>
      </c>
      <c r="AF56" s="107">
        <f>W56+Z56*1+AA56*2+AB56*5+AC56*10+AD56*10+AE56*3</f>
        <v>25.75</v>
      </c>
      <c r="AG56" s="108">
        <v>23.45</v>
      </c>
      <c r="AH56" s="109">
        <v>1</v>
      </c>
      <c r="AI56" s="109">
        <v>9</v>
      </c>
      <c r="AJ56" s="109">
        <v>1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10">
        <f>AG56+AJ56*1+AK56*2+AL56*5+AM56*10+AN56*10+AO56*3</f>
        <v>24.45</v>
      </c>
      <c r="AQ56" s="111">
        <v>42.2</v>
      </c>
      <c r="AR56" s="112">
        <v>7</v>
      </c>
      <c r="AS56" s="112">
        <v>0</v>
      </c>
      <c r="AT56" s="112">
        <v>0</v>
      </c>
      <c r="AU56" s="112">
        <v>0</v>
      </c>
      <c r="AV56" s="112">
        <v>0</v>
      </c>
      <c r="AW56" s="112">
        <v>0</v>
      </c>
      <c r="AX56" s="112">
        <v>0</v>
      </c>
      <c r="AY56" s="112">
        <v>0</v>
      </c>
      <c r="AZ56" s="113">
        <f>AQ56+AT56*1+AU56*2+AV56*5+AW56*10+AX56*10+AY56*3</f>
        <v>42.2</v>
      </c>
      <c r="BA56" s="114">
        <v>20.27</v>
      </c>
      <c r="BB56" s="115">
        <v>2</v>
      </c>
      <c r="BC56" s="115">
        <v>3</v>
      </c>
      <c r="BD56" s="115">
        <v>2</v>
      </c>
      <c r="BE56" s="115">
        <v>1</v>
      </c>
      <c r="BF56" s="115">
        <v>0</v>
      </c>
      <c r="BG56" s="115">
        <v>0</v>
      </c>
      <c r="BH56" s="115">
        <v>0</v>
      </c>
      <c r="BI56" s="115">
        <v>0</v>
      </c>
      <c r="BJ56" s="116">
        <f>BA56+BD56*1+BE56*2+BF56*5+BG56*10+BH56*10+BI56*3</f>
        <v>24.27</v>
      </c>
      <c r="BK56" s="90"/>
      <c r="BL56" s="117">
        <f>$BL$5/L56</f>
        <v>0.27020785219399535</v>
      </c>
      <c r="BM56" s="118">
        <f>$BM$5/V56</f>
        <v>0.45010845986984815</v>
      </c>
      <c r="BN56" s="118">
        <f>$BN$5/AF56</f>
        <v>0.5747572815533981</v>
      </c>
      <c r="BO56" s="118">
        <f>$BO$5/AP56</f>
        <v>0.5492842535787321</v>
      </c>
      <c r="BP56" s="118">
        <f>$BP$5/AZ56</f>
        <v>0.19431279620853079</v>
      </c>
      <c r="BQ56" s="119">
        <f>$BQ$5/BJ56</f>
        <v>0.61516275236918</v>
      </c>
      <c r="BR56" s="120">
        <f>SUM(BL56:BQ56)</f>
        <v>2.6538333957736846</v>
      </c>
      <c r="BS56" s="121">
        <f>($BS$5*BR56)</f>
        <v>0.5295870030694378</v>
      </c>
      <c r="BT56" s="122">
        <f>(RANK(BS56,$BS$6:$BS$71))</f>
        <v>51</v>
      </c>
      <c r="BV56" s="123">
        <f t="shared" si="1"/>
        <v>174.64000000000001</v>
      </c>
    </row>
    <row r="57" spans="1:74" ht="12.75" customHeight="1">
      <c r="A57" s="173">
        <v>51</v>
      </c>
      <c r="B57" s="98" t="s">
        <v>72</v>
      </c>
      <c r="C57" s="99">
        <v>20.35</v>
      </c>
      <c r="D57" s="100">
        <v>2</v>
      </c>
      <c r="E57" s="100">
        <v>3</v>
      </c>
      <c r="F57" s="100">
        <v>3</v>
      </c>
      <c r="G57" s="100">
        <v>0</v>
      </c>
      <c r="H57" s="100">
        <v>0</v>
      </c>
      <c r="I57" s="100">
        <v>0</v>
      </c>
      <c r="J57" s="100">
        <v>2</v>
      </c>
      <c r="K57" s="100">
        <v>0</v>
      </c>
      <c r="L57" s="101">
        <f>C57+F57*1+G57*2+H57*5+I57*10+J57*10+K57*3</f>
        <v>43.35</v>
      </c>
      <c r="M57" s="102">
        <v>22.68</v>
      </c>
      <c r="N57" s="103">
        <v>4</v>
      </c>
      <c r="O57" s="103">
        <v>2</v>
      </c>
      <c r="P57" s="103">
        <v>2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4">
        <f>M57+P57*1+Q57*2+R57*5+S57*10+T57*10+U57*3</f>
        <v>24.68</v>
      </c>
      <c r="W57" s="105">
        <v>20.41</v>
      </c>
      <c r="X57" s="106">
        <v>0</v>
      </c>
      <c r="Y57" s="106">
        <v>7</v>
      </c>
      <c r="Z57" s="106">
        <v>2</v>
      </c>
      <c r="AA57" s="106">
        <v>2</v>
      </c>
      <c r="AB57" s="106">
        <v>1</v>
      </c>
      <c r="AC57" s="106">
        <v>0</v>
      </c>
      <c r="AD57" s="106">
        <v>0</v>
      </c>
      <c r="AE57" s="106">
        <v>0</v>
      </c>
      <c r="AF57" s="107">
        <f>W57+Z57*1+AA57*2+AB57*5+AC57*10+AD57*10+AE57*3</f>
        <v>31.41</v>
      </c>
      <c r="AG57" s="108">
        <v>19.6</v>
      </c>
      <c r="AH57" s="109">
        <v>1</v>
      </c>
      <c r="AI57" s="109">
        <v>5</v>
      </c>
      <c r="AJ57" s="109">
        <v>3</v>
      </c>
      <c r="AK57" s="109">
        <v>2</v>
      </c>
      <c r="AL57" s="109">
        <v>0</v>
      </c>
      <c r="AM57" s="109">
        <v>0</v>
      </c>
      <c r="AN57" s="109">
        <v>0</v>
      </c>
      <c r="AO57" s="109">
        <v>0</v>
      </c>
      <c r="AP57" s="110">
        <f>AG57+AJ57*1+AK57*2+AL57*5+AM57*10+AN57*10+AO57*3</f>
        <v>26.6</v>
      </c>
      <c r="AQ57" s="111">
        <v>26.06</v>
      </c>
      <c r="AR57" s="112">
        <v>7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3">
        <f>AQ57+AT57*1+AU57*2+AV57*5+AW57*10+AX57*10+AY57*3</f>
        <v>26.06</v>
      </c>
      <c r="BA57" s="114">
        <v>18.82</v>
      </c>
      <c r="BB57" s="115">
        <v>2</v>
      </c>
      <c r="BC57" s="115">
        <v>3</v>
      </c>
      <c r="BD57" s="115">
        <v>2</v>
      </c>
      <c r="BE57" s="115">
        <v>1</v>
      </c>
      <c r="BF57" s="115">
        <v>0</v>
      </c>
      <c r="BG57" s="115">
        <v>0</v>
      </c>
      <c r="BH57" s="115">
        <v>0</v>
      </c>
      <c r="BI57" s="115">
        <v>0</v>
      </c>
      <c r="BJ57" s="116">
        <f>BA57+BD57*1+BE57*2+BF57*5+BG57*10+BH57*10+BI57*3</f>
        <v>22.82</v>
      </c>
      <c r="BK57" s="90"/>
      <c r="BL57" s="117">
        <f>$BL$5/L57</f>
        <v>0.1889273356401384</v>
      </c>
      <c r="BM57" s="118">
        <f>$BM$5/V57</f>
        <v>0.5044570502431118</v>
      </c>
      <c r="BN57" s="118">
        <f>$BN$5/AF57</f>
        <v>0.47118751989812163</v>
      </c>
      <c r="BO57" s="118">
        <f>$BO$5/AP57</f>
        <v>0.5048872180451127</v>
      </c>
      <c r="BP57" s="118">
        <f>$BP$5/AZ57</f>
        <v>0.3146584804297774</v>
      </c>
      <c r="BQ57" s="119">
        <f>$BQ$5/BJ57</f>
        <v>0.6542506573181419</v>
      </c>
      <c r="BR57" s="120">
        <f>SUM(BL57:BQ57)</f>
        <v>2.6383682615744037</v>
      </c>
      <c r="BS57" s="121">
        <f>($BS$5*BR57)</f>
        <v>0.5265008507564453</v>
      </c>
      <c r="BT57" s="122">
        <f>(RANK(BS57,$BS$6:$BS$71))</f>
        <v>52</v>
      </c>
      <c r="BV57" s="123">
        <f t="shared" si="1"/>
        <v>174.92</v>
      </c>
    </row>
    <row r="58" spans="1:74" ht="12.75" customHeight="1">
      <c r="A58" s="173">
        <v>52</v>
      </c>
      <c r="B58" s="98" t="s">
        <v>70</v>
      </c>
      <c r="C58" s="99">
        <v>11.08</v>
      </c>
      <c r="D58" s="100">
        <v>2</v>
      </c>
      <c r="E58" s="100">
        <v>5</v>
      </c>
      <c r="F58" s="100">
        <v>1</v>
      </c>
      <c r="G58" s="100">
        <v>0</v>
      </c>
      <c r="H58" s="100">
        <v>0</v>
      </c>
      <c r="I58" s="100">
        <v>0</v>
      </c>
      <c r="J58" s="100">
        <v>2</v>
      </c>
      <c r="K58" s="100">
        <v>0</v>
      </c>
      <c r="L58" s="101">
        <f>C58+F58*1+G58*2+H58*5+I58*10+J58*10+K58*3</f>
        <v>32.08</v>
      </c>
      <c r="M58" s="102">
        <v>23.09</v>
      </c>
      <c r="N58" s="103">
        <v>4</v>
      </c>
      <c r="O58" s="103">
        <v>1</v>
      </c>
      <c r="P58" s="103">
        <v>2</v>
      </c>
      <c r="Q58" s="103">
        <v>0</v>
      </c>
      <c r="R58" s="103">
        <v>1</v>
      </c>
      <c r="S58" s="103">
        <v>0</v>
      </c>
      <c r="T58" s="103">
        <v>0</v>
      </c>
      <c r="U58" s="103">
        <v>0</v>
      </c>
      <c r="V58" s="104">
        <f>M58+P58*1+Q58*2+R58*5+S58*10+T58*10+U58*3</f>
        <v>30.09</v>
      </c>
      <c r="W58" s="105">
        <v>25.36</v>
      </c>
      <c r="X58" s="106">
        <v>0</v>
      </c>
      <c r="Y58" s="106">
        <v>4</v>
      </c>
      <c r="Z58" s="106">
        <v>7</v>
      </c>
      <c r="AA58" s="106">
        <v>0</v>
      </c>
      <c r="AB58" s="106">
        <v>1</v>
      </c>
      <c r="AC58" s="106">
        <v>0</v>
      </c>
      <c r="AD58" s="106">
        <v>0</v>
      </c>
      <c r="AE58" s="106">
        <v>0</v>
      </c>
      <c r="AF58" s="107">
        <f>W58+Z58*1+AA58*2+AB58*5+AC58*10+AD58*10+AE58*3</f>
        <v>37.36</v>
      </c>
      <c r="AG58" s="108">
        <v>20.36</v>
      </c>
      <c r="AH58" s="109">
        <v>1</v>
      </c>
      <c r="AI58" s="109">
        <v>7</v>
      </c>
      <c r="AJ58" s="109">
        <v>3</v>
      </c>
      <c r="AK58" s="109">
        <v>0</v>
      </c>
      <c r="AL58" s="109">
        <v>0</v>
      </c>
      <c r="AM58" s="109">
        <v>0</v>
      </c>
      <c r="AN58" s="109">
        <v>0</v>
      </c>
      <c r="AO58" s="109">
        <v>2</v>
      </c>
      <c r="AP58" s="110">
        <f>AG58+AJ58*1+AK58*2+AL58*5+AM58*10+AN58*10+AO58*3</f>
        <v>29.36</v>
      </c>
      <c r="AQ58" s="111">
        <v>16.28</v>
      </c>
      <c r="AR58" s="112">
        <v>7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3">
        <f>AQ58+AT58*1+AU58*2+AV58*5+AW58*10+AX58*10+AY58*3</f>
        <v>16.28</v>
      </c>
      <c r="BA58" s="114">
        <v>20.86</v>
      </c>
      <c r="BB58" s="115">
        <v>2</v>
      </c>
      <c r="BC58" s="115">
        <v>2</v>
      </c>
      <c r="BD58" s="115">
        <v>4</v>
      </c>
      <c r="BE58" s="115">
        <v>0</v>
      </c>
      <c r="BF58" s="115">
        <v>0</v>
      </c>
      <c r="BG58" s="115">
        <v>0</v>
      </c>
      <c r="BH58" s="115">
        <v>0</v>
      </c>
      <c r="BI58" s="115">
        <v>0</v>
      </c>
      <c r="BJ58" s="116">
        <f>BA58+BD58*1+BE58*2+BF58*5+BG58*10+BH58*10+BI58*3</f>
        <v>24.86</v>
      </c>
      <c r="BK58" s="90"/>
      <c r="BL58" s="117">
        <f>$BL$5/L58</f>
        <v>0.2552992518703242</v>
      </c>
      <c r="BM58" s="118">
        <f>$BM$5/V58</f>
        <v>0.4137587238285144</v>
      </c>
      <c r="BN58" s="118">
        <f>$BN$5/AF58</f>
        <v>0.39614561027837264</v>
      </c>
      <c r="BO58" s="118">
        <f>$BO$5/AP58</f>
        <v>0.45742506811989103</v>
      </c>
      <c r="BP58" s="118">
        <f>$BP$5/AZ58</f>
        <v>0.5036855036855036</v>
      </c>
      <c r="BQ58" s="119">
        <f>$BQ$5/BJ58</f>
        <v>0.6005631536604988</v>
      </c>
      <c r="BR58" s="120">
        <f>SUM(BL58:BQ58)</f>
        <v>2.6268773114431045</v>
      </c>
      <c r="BS58" s="121">
        <f>($BS$5*BR58)</f>
        <v>0.5242077686616361</v>
      </c>
      <c r="BT58" s="122">
        <f>(RANK(BS58,$BS$6:$BS$71))</f>
        <v>53</v>
      </c>
      <c r="BV58" s="123">
        <f t="shared" si="1"/>
        <v>170.02999999999997</v>
      </c>
    </row>
    <row r="59" spans="1:74" ht="12.75" customHeight="1">
      <c r="A59" s="173">
        <v>53</v>
      </c>
      <c r="B59" s="98" t="s">
        <v>92</v>
      </c>
      <c r="C59" s="99">
        <v>16.55</v>
      </c>
      <c r="D59" s="100">
        <v>2</v>
      </c>
      <c r="E59" s="100">
        <v>5</v>
      </c>
      <c r="F59" s="100">
        <v>1</v>
      </c>
      <c r="G59" s="100">
        <v>0</v>
      </c>
      <c r="H59" s="100">
        <v>0</v>
      </c>
      <c r="I59" s="100">
        <v>0</v>
      </c>
      <c r="J59" s="100">
        <v>2</v>
      </c>
      <c r="K59" s="100">
        <v>0</v>
      </c>
      <c r="L59" s="101">
        <f>C59+F59*1+G59*2+H59*5+I59*10+J59*10+K59*3</f>
        <v>37.55</v>
      </c>
      <c r="M59" s="102">
        <v>22.5</v>
      </c>
      <c r="N59" s="103">
        <v>4</v>
      </c>
      <c r="O59" s="103">
        <v>3</v>
      </c>
      <c r="P59" s="103">
        <v>1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f>M59+P59*1+Q59*2+R59*5+S59*10+T59*10+U59*3</f>
        <v>23.5</v>
      </c>
      <c r="W59" s="105">
        <v>25.46</v>
      </c>
      <c r="X59" s="106">
        <v>0</v>
      </c>
      <c r="Y59" s="106">
        <v>10</v>
      </c>
      <c r="Z59" s="106">
        <v>2</v>
      </c>
      <c r="AA59" s="106">
        <v>0</v>
      </c>
      <c r="AB59" s="106">
        <v>0</v>
      </c>
      <c r="AC59" s="106">
        <v>0</v>
      </c>
      <c r="AD59" s="106">
        <v>0</v>
      </c>
      <c r="AE59" s="106">
        <v>0</v>
      </c>
      <c r="AF59" s="107">
        <f>W59+Z59*1+AA59*2+AB59*5+AC59*10+AD59*10+AE59*3</f>
        <v>27.46</v>
      </c>
      <c r="AG59" s="108">
        <v>21.98</v>
      </c>
      <c r="AH59" s="109">
        <v>1</v>
      </c>
      <c r="AI59" s="109">
        <v>7</v>
      </c>
      <c r="AJ59" s="109">
        <v>2</v>
      </c>
      <c r="AK59" s="109">
        <v>1</v>
      </c>
      <c r="AL59" s="109">
        <v>0</v>
      </c>
      <c r="AM59" s="109">
        <v>0</v>
      </c>
      <c r="AN59" s="109">
        <v>0</v>
      </c>
      <c r="AO59" s="109">
        <v>0</v>
      </c>
      <c r="AP59" s="110">
        <f>AG59+AJ59*1+AK59*2+AL59*5+AM59*10+AN59*10+AO59*3</f>
        <v>25.98</v>
      </c>
      <c r="AQ59" s="111">
        <v>21.55</v>
      </c>
      <c r="AR59" s="112">
        <v>7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0</v>
      </c>
      <c r="AY59" s="112">
        <v>1</v>
      </c>
      <c r="AZ59" s="113">
        <f>AQ59+AT59*1+AU59*2+AV59*5+AW59*10+AX59*10+AY59*3</f>
        <v>24.55</v>
      </c>
      <c r="BA59" s="114">
        <v>30.44</v>
      </c>
      <c r="BB59" s="115">
        <v>2</v>
      </c>
      <c r="BC59" s="115">
        <v>5</v>
      </c>
      <c r="BD59" s="115">
        <v>1</v>
      </c>
      <c r="BE59" s="115">
        <v>0</v>
      </c>
      <c r="BF59" s="115">
        <v>0</v>
      </c>
      <c r="BG59" s="115">
        <v>0</v>
      </c>
      <c r="BH59" s="115">
        <v>0</v>
      </c>
      <c r="BI59" s="115">
        <v>0</v>
      </c>
      <c r="BJ59" s="116">
        <f>BA59+BD59*1+BE59*2+BF59*5+BG59*10+BH59*10+BI59*3</f>
        <v>31.44</v>
      </c>
      <c r="BK59" s="90"/>
      <c r="BL59" s="117">
        <f>$BL$5/L59</f>
        <v>0.21810918774966712</v>
      </c>
      <c r="BM59" s="118">
        <f>$BM$5/V59</f>
        <v>0.5297872340425531</v>
      </c>
      <c r="BN59" s="118">
        <f>$BN$5/AF59</f>
        <v>0.538965768390386</v>
      </c>
      <c r="BO59" s="118">
        <f>$BO$5/AP59</f>
        <v>0.5169361046959199</v>
      </c>
      <c r="BP59" s="118">
        <f>$BP$5/AZ59</f>
        <v>0.3340122199592668</v>
      </c>
      <c r="BQ59" s="119">
        <f>$BQ$5/BJ59</f>
        <v>0.47487277353689566</v>
      </c>
      <c r="BR59" s="120">
        <f>SUM(BL59:BQ59)</f>
        <v>2.6126832883746887</v>
      </c>
      <c r="BS59" s="121">
        <f>($BS$5*BR59)</f>
        <v>0.5213752735433398</v>
      </c>
      <c r="BT59" s="122">
        <f>(RANK(BS59,$BS$6:$BS$71))</f>
        <v>54</v>
      </c>
      <c r="BV59" s="123">
        <f t="shared" si="1"/>
        <v>170.48</v>
      </c>
    </row>
    <row r="60" spans="1:74" ht="12.75" customHeight="1">
      <c r="A60" s="173">
        <v>54</v>
      </c>
      <c r="B60" s="98" t="s">
        <v>90</v>
      </c>
      <c r="C60" s="99">
        <v>11.47</v>
      </c>
      <c r="D60" s="100">
        <v>2</v>
      </c>
      <c r="E60" s="100">
        <v>6</v>
      </c>
      <c r="F60" s="100">
        <v>0</v>
      </c>
      <c r="G60" s="100">
        <v>0</v>
      </c>
      <c r="H60" s="100">
        <v>0</v>
      </c>
      <c r="I60" s="100">
        <v>0</v>
      </c>
      <c r="J60" s="100">
        <v>1</v>
      </c>
      <c r="K60" s="100">
        <v>0</v>
      </c>
      <c r="L60" s="101">
        <f>C60+F60*1+G60*2+H60*5+I60*10+J60*10+K60*3</f>
        <v>21.47</v>
      </c>
      <c r="M60" s="102">
        <v>21.51</v>
      </c>
      <c r="N60" s="103">
        <v>4</v>
      </c>
      <c r="O60" s="103">
        <v>0</v>
      </c>
      <c r="P60" s="103">
        <v>4</v>
      </c>
      <c r="Q60" s="103">
        <v>0</v>
      </c>
      <c r="R60" s="103">
        <v>0</v>
      </c>
      <c r="S60" s="103">
        <v>0</v>
      </c>
      <c r="T60" s="103">
        <v>0</v>
      </c>
      <c r="U60" s="103">
        <v>0</v>
      </c>
      <c r="V60" s="104">
        <f>M60+P60*1+Q60*2+R60*5+S60*10+T60*10+U60*3</f>
        <v>25.51</v>
      </c>
      <c r="W60" s="105">
        <v>23.15</v>
      </c>
      <c r="X60" s="106">
        <v>0</v>
      </c>
      <c r="Y60" s="106">
        <v>7</v>
      </c>
      <c r="Z60" s="106">
        <v>2</v>
      </c>
      <c r="AA60" s="106">
        <v>2</v>
      </c>
      <c r="AB60" s="106">
        <v>1</v>
      </c>
      <c r="AC60" s="106">
        <v>0</v>
      </c>
      <c r="AD60" s="106">
        <v>0</v>
      </c>
      <c r="AE60" s="106">
        <v>0</v>
      </c>
      <c r="AF60" s="107">
        <f>W60+Z60*1+AA60*2+AB60*5+AC60*10+AD60*10+AE60*3</f>
        <v>34.15</v>
      </c>
      <c r="AG60" s="108">
        <v>21.04</v>
      </c>
      <c r="AH60" s="109">
        <v>1</v>
      </c>
      <c r="AI60" s="109">
        <v>6</v>
      </c>
      <c r="AJ60" s="109">
        <v>3</v>
      </c>
      <c r="AK60" s="109">
        <v>1</v>
      </c>
      <c r="AL60" s="109">
        <v>0</v>
      </c>
      <c r="AM60" s="109">
        <v>0</v>
      </c>
      <c r="AN60" s="109">
        <v>0</v>
      </c>
      <c r="AO60" s="109">
        <v>0</v>
      </c>
      <c r="AP60" s="110">
        <f>AG60+AJ60*1+AK60*2+AL60*5+AM60*10+AN60*10+AO60*3</f>
        <v>26.04</v>
      </c>
      <c r="AQ60" s="111">
        <v>45.98</v>
      </c>
      <c r="AR60" s="112">
        <v>7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3">
        <f>AQ60+AT60*1+AU60*2+AV60*5+AW60*10+AX60*10+AY60*3</f>
        <v>45.98</v>
      </c>
      <c r="BA60" s="114">
        <v>24.97</v>
      </c>
      <c r="BB60" s="115">
        <v>2</v>
      </c>
      <c r="BC60" s="115">
        <v>3</v>
      </c>
      <c r="BD60" s="115">
        <v>1</v>
      </c>
      <c r="BE60" s="115">
        <v>2</v>
      </c>
      <c r="BF60" s="115">
        <v>0</v>
      </c>
      <c r="BG60" s="115">
        <v>0</v>
      </c>
      <c r="BH60" s="115">
        <v>0</v>
      </c>
      <c r="BI60" s="115">
        <v>0</v>
      </c>
      <c r="BJ60" s="116">
        <f>BA60+BD60*1+BE60*2+BF60*5+BG60*10+BH60*10+BI60*3</f>
        <v>29.97</v>
      </c>
      <c r="BK60" s="90"/>
      <c r="BL60" s="117">
        <f>$BL$5/L60</f>
        <v>0.3814625058220773</v>
      </c>
      <c r="BM60" s="118">
        <f>$BM$5/V60</f>
        <v>0.48804390435123474</v>
      </c>
      <c r="BN60" s="118">
        <f>$BN$5/AF60</f>
        <v>0.4333821376281113</v>
      </c>
      <c r="BO60" s="118">
        <f>$BO$5/AP60</f>
        <v>0.5157450076804916</v>
      </c>
      <c r="BP60" s="118">
        <f>$BP$5/AZ60</f>
        <v>0.17833840800347978</v>
      </c>
      <c r="BQ60" s="119">
        <f>$BQ$5/BJ60</f>
        <v>0.4981648314981648</v>
      </c>
      <c r="BR60" s="120">
        <f>SUM(BL60:BQ60)</f>
        <v>2.4951367949835594</v>
      </c>
      <c r="BS60" s="121">
        <f>($BS$5*BR60)</f>
        <v>0.4979182263694416</v>
      </c>
      <c r="BT60" s="122">
        <f>(RANK(BS60,$BS$6:$BS$71))</f>
        <v>55</v>
      </c>
      <c r="BV60" s="123">
        <f t="shared" si="1"/>
        <v>183.11999999999998</v>
      </c>
    </row>
    <row r="61" spans="1:74" ht="12.75" customHeight="1">
      <c r="A61" s="173">
        <v>55</v>
      </c>
      <c r="B61" s="98" t="s">
        <v>45</v>
      </c>
      <c r="C61" s="99">
        <v>14.87</v>
      </c>
      <c r="D61" s="100">
        <v>2</v>
      </c>
      <c r="E61" s="100">
        <v>6</v>
      </c>
      <c r="F61" s="100">
        <v>0</v>
      </c>
      <c r="G61" s="100">
        <v>0</v>
      </c>
      <c r="H61" s="100">
        <v>0</v>
      </c>
      <c r="I61" s="100">
        <v>0</v>
      </c>
      <c r="J61" s="100">
        <v>3</v>
      </c>
      <c r="K61" s="100">
        <v>0</v>
      </c>
      <c r="L61" s="101">
        <f>C61+F61*1+G61*2+H61*5+I61*10+J61*10+K61*3</f>
        <v>44.87</v>
      </c>
      <c r="M61" s="102">
        <v>21.08</v>
      </c>
      <c r="N61" s="103">
        <v>4</v>
      </c>
      <c r="O61" s="103">
        <v>2</v>
      </c>
      <c r="P61" s="103">
        <v>0</v>
      </c>
      <c r="Q61" s="103">
        <v>0</v>
      </c>
      <c r="R61" s="103">
        <v>2</v>
      </c>
      <c r="S61" s="103">
        <v>0</v>
      </c>
      <c r="T61" s="103">
        <v>0</v>
      </c>
      <c r="U61" s="103">
        <v>2</v>
      </c>
      <c r="V61" s="104">
        <f>M61+P61*1+Q61*2+R61*5+S61*10+T61*10+U61*3</f>
        <v>37.08</v>
      </c>
      <c r="W61" s="105">
        <v>17.45</v>
      </c>
      <c r="X61" s="106">
        <v>0</v>
      </c>
      <c r="Y61" s="106">
        <v>8</v>
      </c>
      <c r="Z61" s="106">
        <v>3</v>
      </c>
      <c r="AA61" s="106">
        <v>0</v>
      </c>
      <c r="AB61" s="106">
        <v>1</v>
      </c>
      <c r="AC61" s="106">
        <v>0</v>
      </c>
      <c r="AD61" s="106">
        <v>0</v>
      </c>
      <c r="AE61" s="106">
        <v>0</v>
      </c>
      <c r="AF61" s="107">
        <f>W61+Z61*1+AA61*2+AB61*5+AC61*10+AD61*10+AE61*3</f>
        <v>25.45</v>
      </c>
      <c r="AG61" s="108">
        <v>18.71</v>
      </c>
      <c r="AH61" s="109">
        <v>1</v>
      </c>
      <c r="AI61" s="109">
        <v>3</v>
      </c>
      <c r="AJ61" s="109">
        <v>3</v>
      </c>
      <c r="AK61" s="109">
        <v>2</v>
      </c>
      <c r="AL61" s="109">
        <v>2</v>
      </c>
      <c r="AM61" s="109">
        <v>0</v>
      </c>
      <c r="AN61" s="109">
        <v>0</v>
      </c>
      <c r="AO61" s="109">
        <v>0</v>
      </c>
      <c r="AP61" s="110">
        <f>AG61+AJ61*1+AK61*2+AL61*5+AM61*10+AN61*10+AO61*3</f>
        <v>35.71</v>
      </c>
      <c r="AQ61" s="111">
        <v>17.65</v>
      </c>
      <c r="AR61" s="112">
        <v>7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4</v>
      </c>
      <c r="AZ61" s="113">
        <f>AQ61+AT61*1+AU61*2+AV61*5+AW61*10+AX61*10+AY61*3</f>
        <v>29.65</v>
      </c>
      <c r="BA61" s="114">
        <v>19.63</v>
      </c>
      <c r="BB61" s="115">
        <v>2</v>
      </c>
      <c r="BC61" s="115">
        <v>4</v>
      </c>
      <c r="BD61" s="115">
        <v>1</v>
      </c>
      <c r="BE61" s="115">
        <v>1</v>
      </c>
      <c r="BF61" s="115">
        <v>0</v>
      </c>
      <c r="BG61" s="115">
        <v>0</v>
      </c>
      <c r="BH61" s="115">
        <v>0</v>
      </c>
      <c r="BI61" s="115">
        <v>0</v>
      </c>
      <c r="BJ61" s="116">
        <f>BA61+BD61*1+BE61*2+BF61*5+BG61*10+BH61*10+BI61*3</f>
        <v>22.63</v>
      </c>
      <c r="BK61" s="90"/>
      <c r="BL61" s="117">
        <f>$BL$5/L61</f>
        <v>0.18252730109204368</v>
      </c>
      <c r="BM61" s="118">
        <f>$BM$5/V61</f>
        <v>0.33576051779935273</v>
      </c>
      <c r="BN61" s="118">
        <f>$BN$5/AF61</f>
        <v>0.581532416502947</v>
      </c>
      <c r="BO61" s="118">
        <f>$BO$5/AP61</f>
        <v>0.37608513021562584</v>
      </c>
      <c r="BP61" s="118">
        <f>$BP$5/AZ61</f>
        <v>0.2765598650927487</v>
      </c>
      <c r="BQ61" s="119">
        <f>$BQ$5/BJ61</f>
        <v>0.65974370304905</v>
      </c>
      <c r="BR61" s="120">
        <f>SUM(BL61:BQ61)</f>
        <v>2.412208933751768</v>
      </c>
      <c r="BS61" s="121">
        <f>($BS$5*BR61)</f>
        <v>0.4813695170304746</v>
      </c>
      <c r="BT61" s="122">
        <f>(RANK(BS61,$BS$6:$BS$71))</f>
        <v>56</v>
      </c>
      <c r="BV61" s="123">
        <f t="shared" si="1"/>
        <v>195.39</v>
      </c>
    </row>
    <row r="62" spans="1:74" ht="12.75" customHeight="1">
      <c r="A62" s="173">
        <v>56</v>
      </c>
      <c r="B62" s="98" t="s">
        <v>64</v>
      </c>
      <c r="C62" s="99">
        <v>24.07</v>
      </c>
      <c r="D62" s="100">
        <v>2</v>
      </c>
      <c r="E62" s="100">
        <v>3</v>
      </c>
      <c r="F62" s="100">
        <v>3</v>
      </c>
      <c r="G62" s="100">
        <v>0</v>
      </c>
      <c r="H62" s="100">
        <v>0</v>
      </c>
      <c r="I62" s="100">
        <v>0</v>
      </c>
      <c r="J62" s="100">
        <v>2</v>
      </c>
      <c r="K62" s="100">
        <v>0</v>
      </c>
      <c r="L62" s="101">
        <f>C62+F62*1+G62*2+H62*5+I62*10+J62*10+K62*3</f>
        <v>47.07</v>
      </c>
      <c r="M62" s="102">
        <v>24.6</v>
      </c>
      <c r="N62" s="103">
        <v>4</v>
      </c>
      <c r="O62" s="103">
        <v>3</v>
      </c>
      <c r="P62" s="103">
        <v>0</v>
      </c>
      <c r="Q62" s="103">
        <v>1</v>
      </c>
      <c r="R62" s="103">
        <v>0</v>
      </c>
      <c r="S62" s="103">
        <v>0</v>
      </c>
      <c r="T62" s="103">
        <v>0</v>
      </c>
      <c r="U62" s="103">
        <v>0</v>
      </c>
      <c r="V62" s="104">
        <f>M62+P62*1+Q62*2+R62*5+S62*10+T62*10+U62*3</f>
        <v>26.6</v>
      </c>
      <c r="W62" s="105">
        <v>23.38</v>
      </c>
      <c r="X62" s="106">
        <v>0</v>
      </c>
      <c r="Y62" s="106">
        <v>9</v>
      </c>
      <c r="Z62" s="106">
        <v>2</v>
      </c>
      <c r="AA62" s="106">
        <v>0</v>
      </c>
      <c r="AB62" s="106">
        <v>1</v>
      </c>
      <c r="AC62" s="106">
        <v>0</v>
      </c>
      <c r="AD62" s="106">
        <v>0</v>
      </c>
      <c r="AE62" s="106">
        <v>0</v>
      </c>
      <c r="AF62" s="107">
        <f>W62+Z62*1+AA62*2+AB62*5+AC62*10+AD62*10+AE62*3</f>
        <v>30.38</v>
      </c>
      <c r="AG62" s="108">
        <v>21.51</v>
      </c>
      <c r="AH62" s="109">
        <v>1</v>
      </c>
      <c r="AI62" s="109">
        <v>8</v>
      </c>
      <c r="AJ62" s="109">
        <v>2</v>
      </c>
      <c r="AK62" s="109">
        <v>0</v>
      </c>
      <c r="AL62" s="109">
        <v>0</v>
      </c>
      <c r="AM62" s="109">
        <v>0</v>
      </c>
      <c r="AN62" s="109">
        <v>1</v>
      </c>
      <c r="AO62" s="109">
        <v>0</v>
      </c>
      <c r="AP62" s="110">
        <f>AG62+AJ62*1+AK62*2+AL62*5+AM62*10+AN62*10+AO62*3</f>
        <v>33.510000000000005</v>
      </c>
      <c r="AQ62" s="111">
        <v>13.82</v>
      </c>
      <c r="AR62" s="112">
        <v>7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3">
        <f>AQ62+AT62*1+AU62*2+AV62*5+AW62*10+AX62*10+AY62*3</f>
        <v>23.82</v>
      </c>
      <c r="BA62" s="114">
        <v>23.45</v>
      </c>
      <c r="BB62" s="115">
        <v>2</v>
      </c>
      <c r="BC62" s="115">
        <v>3</v>
      </c>
      <c r="BD62" s="115">
        <v>0</v>
      </c>
      <c r="BE62" s="115">
        <v>2</v>
      </c>
      <c r="BF62" s="115">
        <v>1</v>
      </c>
      <c r="BG62" s="115">
        <v>0</v>
      </c>
      <c r="BH62" s="115">
        <v>0</v>
      </c>
      <c r="BI62" s="115">
        <v>0</v>
      </c>
      <c r="BJ62" s="116">
        <f>BA62+BD62*1+BE62*2+BF62*5+BG62*10+BH62*10+BI62*3</f>
        <v>32.45</v>
      </c>
      <c r="BK62" s="90"/>
      <c r="BL62" s="117">
        <f>$BL$5/L62</f>
        <v>0.17399617590822178</v>
      </c>
      <c r="BM62" s="118">
        <f>$BM$5/V62</f>
        <v>0.4680451127819548</v>
      </c>
      <c r="BN62" s="118">
        <f>$BN$5/AF62</f>
        <v>0.48716260697827524</v>
      </c>
      <c r="BO62" s="118">
        <f>$BO$5/AP62</f>
        <v>0.4007758877946881</v>
      </c>
      <c r="BP62" s="118">
        <f>$BP$5/AZ62</f>
        <v>0.3442485306465155</v>
      </c>
      <c r="BQ62" s="119">
        <f>$BQ$5/BJ62</f>
        <v>0.46009244992295834</v>
      </c>
      <c r="BR62" s="120">
        <f>SUM(BL62:BQ62)</f>
        <v>2.3343207640326136</v>
      </c>
      <c r="BS62" s="121">
        <f>($BS$5*BR62)</f>
        <v>0.4658265057616359</v>
      </c>
      <c r="BT62" s="122">
        <f>(RANK(BS62,$BS$6:$BS$71))</f>
        <v>57</v>
      </c>
      <c r="BV62" s="123">
        <f t="shared" si="1"/>
        <v>193.82999999999998</v>
      </c>
    </row>
    <row r="63" spans="1:74" ht="12.75" customHeight="1">
      <c r="A63" s="173">
        <v>57</v>
      </c>
      <c r="B63" s="98" t="s">
        <v>40</v>
      </c>
      <c r="C63" s="99">
        <v>17.08</v>
      </c>
      <c r="D63" s="100">
        <v>2</v>
      </c>
      <c r="E63" s="100">
        <v>6</v>
      </c>
      <c r="F63" s="100">
        <v>0</v>
      </c>
      <c r="G63" s="100">
        <v>0</v>
      </c>
      <c r="H63" s="100">
        <v>0</v>
      </c>
      <c r="I63" s="100">
        <v>0</v>
      </c>
      <c r="J63" s="100">
        <v>1</v>
      </c>
      <c r="K63" s="100">
        <v>0</v>
      </c>
      <c r="L63" s="101">
        <f>C63+F63*1+G63*2+H63*5+I63*10+J63*10+K63*3</f>
        <v>27.08</v>
      </c>
      <c r="M63" s="102">
        <v>23.58</v>
      </c>
      <c r="N63" s="103">
        <v>4</v>
      </c>
      <c r="O63" s="103">
        <v>3</v>
      </c>
      <c r="P63" s="103">
        <v>1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4">
        <f>M63+P63*1+Q63*2+R63*5+S63*10+T63*10+U63*3</f>
        <v>24.58</v>
      </c>
      <c r="W63" s="105">
        <v>27.03</v>
      </c>
      <c r="X63" s="106">
        <v>0</v>
      </c>
      <c r="Y63" s="106">
        <v>12</v>
      </c>
      <c r="Z63" s="106">
        <v>0</v>
      </c>
      <c r="AA63" s="106">
        <v>0</v>
      </c>
      <c r="AB63" s="106">
        <v>0</v>
      </c>
      <c r="AC63" s="106">
        <v>0</v>
      </c>
      <c r="AD63" s="106">
        <v>0</v>
      </c>
      <c r="AE63" s="106">
        <v>0</v>
      </c>
      <c r="AF63" s="107">
        <f>W63+Z63*1+AA63*2+AB63*5+AC63*10+AD63*10+AE63*3</f>
        <v>27.03</v>
      </c>
      <c r="AG63" s="108">
        <v>37.92</v>
      </c>
      <c r="AH63" s="109">
        <v>1</v>
      </c>
      <c r="AI63" s="109">
        <v>10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1</v>
      </c>
      <c r="AP63" s="110">
        <f>AG63+AJ63*1+AK63*2+AL63*5+AM63*10+AN63*10+AO63*3</f>
        <v>40.92</v>
      </c>
      <c r="AQ63" s="111">
        <v>30.92</v>
      </c>
      <c r="AR63" s="112">
        <v>7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2</v>
      </c>
      <c r="AY63" s="112">
        <v>0</v>
      </c>
      <c r="AZ63" s="113">
        <f>AQ63+AT63*1+AU63*2+AV63*5+AW63*10+AX63*10+AY63*3</f>
        <v>50.92</v>
      </c>
      <c r="BA63" s="114">
        <v>31.19</v>
      </c>
      <c r="BB63" s="115">
        <v>2</v>
      </c>
      <c r="BC63" s="115">
        <v>5</v>
      </c>
      <c r="BD63" s="115">
        <v>1</v>
      </c>
      <c r="BE63" s="115">
        <v>0</v>
      </c>
      <c r="BF63" s="115">
        <v>0</v>
      </c>
      <c r="BG63" s="115">
        <v>0</v>
      </c>
      <c r="BH63" s="115">
        <v>0</v>
      </c>
      <c r="BI63" s="115">
        <v>1</v>
      </c>
      <c r="BJ63" s="116">
        <f>BA63+BD63*1+BE63*2+BF63*5+BG63*10+BH63*10+BI63*3</f>
        <v>35.19</v>
      </c>
      <c r="BK63" s="90"/>
      <c r="BL63" s="117">
        <f>$BL$5/L63</f>
        <v>0.30243722304283605</v>
      </c>
      <c r="BM63" s="118">
        <f>$BM$5/V63</f>
        <v>0.5065093572009765</v>
      </c>
      <c r="BN63" s="118">
        <f>$BN$5/AF63</f>
        <v>0.5475397706252312</v>
      </c>
      <c r="BO63" s="118">
        <f>$BO$5/AP63</f>
        <v>0.32820136852394916</v>
      </c>
      <c r="BP63" s="118">
        <f>$BP$5/AZ63</f>
        <v>0.16103692065985858</v>
      </c>
      <c r="BQ63" s="119">
        <f>$BQ$5/BJ63</f>
        <v>0.42426825802784884</v>
      </c>
      <c r="BR63" s="120">
        <f>SUM(BL63:BQ63)</f>
        <v>2.2699928980807003</v>
      </c>
      <c r="BS63" s="121">
        <f>($BS$5*BR63)</f>
        <v>0.452989527450345</v>
      </c>
      <c r="BT63" s="122">
        <f>(RANK(BS63,$BS$6:$BS$71))</f>
        <v>58</v>
      </c>
      <c r="BV63" s="123">
        <f t="shared" si="1"/>
        <v>205.72</v>
      </c>
    </row>
    <row r="64" spans="1:74" ht="12.75" customHeight="1">
      <c r="A64" s="173">
        <v>58</v>
      </c>
      <c r="B64" s="98" t="s">
        <v>44</v>
      </c>
      <c r="C64" s="99">
        <v>11.73</v>
      </c>
      <c r="D64" s="100">
        <v>2</v>
      </c>
      <c r="E64" s="100">
        <v>6</v>
      </c>
      <c r="F64" s="100">
        <v>0</v>
      </c>
      <c r="G64" s="100">
        <v>0</v>
      </c>
      <c r="H64" s="100">
        <v>0</v>
      </c>
      <c r="I64" s="100">
        <v>0</v>
      </c>
      <c r="J64" s="100">
        <v>2</v>
      </c>
      <c r="K64" s="100">
        <v>0</v>
      </c>
      <c r="L64" s="101">
        <f>C64+F64*1+G64*2+H64*5+I64*10+J64*10+K64*3</f>
        <v>31.73</v>
      </c>
      <c r="M64" s="102">
        <v>27.93</v>
      </c>
      <c r="N64" s="103">
        <v>4</v>
      </c>
      <c r="O64" s="103">
        <v>3</v>
      </c>
      <c r="P64" s="103">
        <v>1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4">
        <f>M64+P64*1+Q64*2+R64*5+S64*10+T64*10+U64*3</f>
        <v>28.93</v>
      </c>
      <c r="W64" s="105">
        <v>23.05</v>
      </c>
      <c r="X64" s="106">
        <v>0</v>
      </c>
      <c r="Y64" s="106">
        <v>8</v>
      </c>
      <c r="Z64" s="106">
        <v>2</v>
      </c>
      <c r="AA64" s="106">
        <v>0</v>
      </c>
      <c r="AB64" s="106">
        <v>2</v>
      </c>
      <c r="AC64" s="106">
        <v>0</v>
      </c>
      <c r="AD64" s="106">
        <v>0</v>
      </c>
      <c r="AE64" s="106">
        <v>0</v>
      </c>
      <c r="AF64" s="107">
        <f>W64+Z64*1+AA64*2+AB64*5+AC64*10+AD64*10+AE64*3</f>
        <v>35.05</v>
      </c>
      <c r="AG64" s="108">
        <v>21.81</v>
      </c>
      <c r="AH64" s="109">
        <v>1</v>
      </c>
      <c r="AI64" s="109">
        <v>7</v>
      </c>
      <c r="AJ64" s="109">
        <v>3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10">
        <f>AG64+AJ64*1+AK64*2+AL64*5+AM64*10+AN64*10+AO64*3</f>
        <v>24.81</v>
      </c>
      <c r="AQ64" s="111">
        <v>21.17</v>
      </c>
      <c r="AR64" s="112">
        <v>7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1</v>
      </c>
      <c r="AY64" s="112">
        <v>0</v>
      </c>
      <c r="AZ64" s="113">
        <f>AQ64+AT64*1+AU64*2+AV64*5+AW64*10+AX64*10+AY64*3</f>
        <v>31.17</v>
      </c>
      <c r="BA64" s="114">
        <v>36.42</v>
      </c>
      <c r="BB64" s="115">
        <v>2</v>
      </c>
      <c r="BC64" s="115">
        <v>3</v>
      </c>
      <c r="BD64" s="115">
        <v>2</v>
      </c>
      <c r="BE64" s="115">
        <v>0</v>
      </c>
      <c r="BF64" s="115">
        <v>1</v>
      </c>
      <c r="BG64" s="115">
        <v>0</v>
      </c>
      <c r="BH64" s="115">
        <v>0</v>
      </c>
      <c r="BI64" s="115">
        <v>0</v>
      </c>
      <c r="BJ64" s="116">
        <f>BA64+BD64*1+BE64*2+BF64*5+BG64*10+BH64*10+BI64*3</f>
        <v>43.42</v>
      </c>
      <c r="BK64" s="90"/>
      <c r="BL64" s="117">
        <f>$BL$5/L64</f>
        <v>0.2581153482508667</v>
      </c>
      <c r="BM64" s="118">
        <f>$BM$5/V64</f>
        <v>0.4303491185620463</v>
      </c>
      <c r="BN64" s="118">
        <f>$BN$5/AF64</f>
        <v>0.4222539229671898</v>
      </c>
      <c r="BO64" s="118">
        <f>$BO$5/AP64</f>
        <v>0.5413139862958485</v>
      </c>
      <c r="BP64" s="118">
        <f>$BP$5/AZ64</f>
        <v>0.26307346807828036</v>
      </c>
      <c r="BQ64" s="119">
        <f>$BQ$5/BJ64</f>
        <v>0.3438507600184247</v>
      </c>
      <c r="BR64" s="120">
        <f>SUM(BL64:BQ64)</f>
        <v>2.2589566041726563</v>
      </c>
      <c r="BS64" s="121">
        <f>($BS$5*BR64)</f>
        <v>0.4507871744974195</v>
      </c>
      <c r="BT64" s="122">
        <f>(RANK(BS64,$BS$6:$BS$71))</f>
        <v>59</v>
      </c>
      <c r="BV64" s="123">
        <f t="shared" si="1"/>
        <v>195.11</v>
      </c>
    </row>
    <row r="65" spans="1:74" ht="12.75" customHeight="1">
      <c r="A65" s="173">
        <v>59</v>
      </c>
      <c r="B65" s="98" t="s">
        <v>71</v>
      </c>
      <c r="C65" s="99">
        <v>17.39</v>
      </c>
      <c r="D65" s="100">
        <v>2</v>
      </c>
      <c r="E65" s="100">
        <v>6</v>
      </c>
      <c r="F65" s="100">
        <v>0</v>
      </c>
      <c r="G65" s="100">
        <v>0</v>
      </c>
      <c r="H65" s="100">
        <v>0</v>
      </c>
      <c r="I65" s="100">
        <v>0</v>
      </c>
      <c r="J65" s="100">
        <v>1</v>
      </c>
      <c r="K65" s="100">
        <v>0</v>
      </c>
      <c r="L65" s="101">
        <f>C65+F65*1+G65*2+H65*5+I65*10+J65*10+K65*3</f>
        <v>27.39</v>
      </c>
      <c r="M65" s="102">
        <v>41.39</v>
      </c>
      <c r="N65" s="103">
        <v>4</v>
      </c>
      <c r="O65" s="103">
        <v>2</v>
      </c>
      <c r="P65" s="103">
        <v>2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4">
        <f>M65+P65*1+Q65*2+R65*5+S65*10+T65*10+U65*3</f>
        <v>43.39</v>
      </c>
      <c r="W65" s="105">
        <v>27.24</v>
      </c>
      <c r="X65" s="106">
        <v>0</v>
      </c>
      <c r="Y65" s="106">
        <v>6</v>
      </c>
      <c r="Z65" s="106">
        <v>2</v>
      </c>
      <c r="AA65" s="106">
        <v>3</v>
      </c>
      <c r="AB65" s="106">
        <v>1</v>
      </c>
      <c r="AC65" s="106">
        <v>0</v>
      </c>
      <c r="AD65" s="106">
        <v>0</v>
      </c>
      <c r="AE65" s="106">
        <v>0</v>
      </c>
      <c r="AF65" s="107">
        <f>W65+Z65*1+AA65*2+AB65*5+AC65*10+AD65*10+AE65*3</f>
        <v>40.239999999999995</v>
      </c>
      <c r="AG65" s="108">
        <v>32.2</v>
      </c>
      <c r="AH65" s="109">
        <v>1</v>
      </c>
      <c r="AI65" s="109">
        <v>6</v>
      </c>
      <c r="AJ65" s="109">
        <v>1</v>
      </c>
      <c r="AK65" s="109">
        <v>3</v>
      </c>
      <c r="AL65" s="109">
        <v>0</v>
      </c>
      <c r="AM65" s="109">
        <v>0</v>
      </c>
      <c r="AN65" s="109">
        <v>0</v>
      </c>
      <c r="AO65" s="109">
        <v>0</v>
      </c>
      <c r="AP65" s="110">
        <f>AG65+AJ65*1+AK65*2+AL65*5+AM65*10+AN65*10+AO65*3</f>
        <v>39.2</v>
      </c>
      <c r="AQ65" s="111">
        <v>23.98</v>
      </c>
      <c r="AR65" s="112">
        <v>7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3">
        <f>AQ65+AT65*1+AU65*2+AV65*5+AW65*10+AX65*10+AY65*3</f>
        <v>23.98</v>
      </c>
      <c r="BA65" s="114">
        <v>28.64</v>
      </c>
      <c r="BB65" s="115">
        <v>2</v>
      </c>
      <c r="BC65" s="115">
        <v>6</v>
      </c>
      <c r="BD65" s="115">
        <v>0</v>
      </c>
      <c r="BE65" s="115">
        <v>0</v>
      </c>
      <c r="BF65" s="115">
        <v>0</v>
      </c>
      <c r="BG65" s="115">
        <v>0</v>
      </c>
      <c r="BH65" s="115">
        <v>0</v>
      </c>
      <c r="BI65" s="115">
        <v>0</v>
      </c>
      <c r="BJ65" s="116">
        <f>BA65+BD65*1+BE65*2+BF65*5+BG65*10+BH65*10+BI65*3</f>
        <v>28.64</v>
      </c>
      <c r="BK65" s="90"/>
      <c r="BL65" s="117">
        <f>$BL$5/L65</f>
        <v>0.2990142387732749</v>
      </c>
      <c r="BM65" s="118">
        <f>$BM$5/V65</f>
        <v>0.28693247292002766</v>
      </c>
      <c r="BN65" s="118">
        <f>$BN$5/AF65</f>
        <v>0.36779324055666013</v>
      </c>
      <c r="BO65" s="118">
        <f>$BO$5/AP65</f>
        <v>0.3426020408163265</v>
      </c>
      <c r="BP65" s="118">
        <f>$BP$5/AZ65</f>
        <v>0.341951626355296</v>
      </c>
      <c r="BQ65" s="119">
        <f>$BQ$5/BJ65</f>
        <v>0.5212988826815642</v>
      </c>
      <c r="BR65" s="120">
        <f>SUM(BL65:BQ65)</f>
        <v>2.1595925021031492</v>
      </c>
      <c r="BS65" s="121">
        <f>($BS$5*BR65)</f>
        <v>0.4309585231919238</v>
      </c>
      <c r="BT65" s="122">
        <f>(RANK(BS65,$BS$6:$BS$71))</f>
        <v>60</v>
      </c>
      <c r="BV65" s="123">
        <f t="shared" si="1"/>
        <v>202.83999999999997</v>
      </c>
    </row>
    <row r="66" spans="1:74" ht="12.75" customHeight="1">
      <c r="A66" s="173">
        <v>60</v>
      </c>
      <c r="B66" s="98" t="s">
        <v>68</v>
      </c>
      <c r="C66" s="99">
        <v>15.74</v>
      </c>
      <c r="D66" s="100">
        <v>2</v>
      </c>
      <c r="E66" s="100">
        <v>4</v>
      </c>
      <c r="F66" s="100">
        <v>2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1">
        <f>C66+F66*1+G66*2+H66*5+I66*10+J66*10+K66*3</f>
        <v>17.740000000000002</v>
      </c>
      <c r="M66" s="102">
        <v>25.66</v>
      </c>
      <c r="N66" s="103">
        <v>4</v>
      </c>
      <c r="O66" s="103">
        <v>4</v>
      </c>
      <c r="P66" s="103">
        <v>0</v>
      </c>
      <c r="Q66" s="103">
        <v>0</v>
      </c>
      <c r="R66" s="103">
        <v>0</v>
      </c>
      <c r="S66" s="103">
        <v>0</v>
      </c>
      <c r="T66" s="103">
        <v>0</v>
      </c>
      <c r="U66" s="103">
        <v>1</v>
      </c>
      <c r="V66" s="104">
        <f>M66+P66*1+Q66*2+R66*5+S66*10+T66*10+U66*3</f>
        <v>28.66</v>
      </c>
      <c r="W66" s="105">
        <v>29.75</v>
      </c>
      <c r="X66" s="106">
        <v>0</v>
      </c>
      <c r="Y66" s="106">
        <v>3</v>
      </c>
      <c r="Z66" s="106">
        <v>6</v>
      </c>
      <c r="AA66" s="106">
        <v>2</v>
      </c>
      <c r="AB66" s="106">
        <v>1</v>
      </c>
      <c r="AC66" s="106">
        <v>0</v>
      </c>
      <c r="AD66" s="106">
        <v>0</v>
      </c>
      <c r="AE66" s="106">
        <v>2</v>
      </c>
      <c r="AF66" s="107">
        <f>W66+Z66*1+AA66*2+AB66*5+AC66*10+AD66*10+AE66*3</f>
        <v>50.75</v>
      </c>
      <c r="AG66" s="108">
        <v>29.31</v>
      </c>
      <c r="AH66" s="109">
        <v>1</v>
      </c>
      <c r="AI66" s="109">
        <v>8</v>
      </c>
      <c r="AJ66" s="109">
        <v>1</v>
      </c>
      <c r="AK66" s="109">
        <v>1</v>
      </c>
      <c r="AL66" s="109">
        <v>0</v>
      </c>
      <c r="AM66" s="109">
        <v>0</v>
      </c>
      <c r="AN66" s="109">
        <v>0</v>
      </c>
      <c r="AO66" s="109">
        <v>1</v>
      </c>
      <c r="AP66" s="110">
        <f>AG66+AJ66*1+AK66*2+AL66*5+AM66*10+AN66*10+AO66*3</f>
        <v>35.31</v>
      </c>
      <c r="AQ66" s="111">
        <v>31.91</v>
      </c>
      <c r="AR66" s="112">
        <v>7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1</v>
      </c>
      <c r="AY66" s="112">
        <v>0</v>
      </c>
      <c r="AZ66" s="113">
        <f>AQ66+AT66*1+AU66*2+AV66*5+AW66*10+AX66*10+AY66*3</f>
        <v>41.91</v>
      </c>
      <c r="BA66" s="114">
        <v>25.76</v>
      </c>
      <c r="BB66" s="115">
        <v>2</v>
      </c>
      <c r="BC66" s="115">
        <v>1</v>
      </c>
      <c r="BD66" s="115">
        <v>1</v>
      </c>
      <c r="BE66" s="115">
        <v>2</v>
      </c>
      <c r="BF66" s="115">
        <v>2</v>
      </c>
      <c r="BG66" s="115">
        <v>0</v>
      </c>
      <c r="BH66" s="115">
        <v>0</v>
      </c>
      <c r="BI66" s="115">
        <v>0</v>
      </c>
      <c r="BJ66" s="116">
        <f>BA66+BD66*1+BE66*2+BF66*5+BG66*10+BH66*10+BI66*3</f>
        <v>40.760000000000005</v>
      </c>
      <c r="BK66" s="90"/>
      <c r="BL66" s="117">
        <f>$BL$5/L66</f>
        <v>0.4616685456595264</v>
      </c>
      <c r="BM66" s="118">
        <f>$BM$5/V66</f>
        <v>0.43440334961618976</v>
      </c>
      <c r="BN66" s="118">
        <f>$BN$5/AF66</f>
        <v>0.2916256157635468</v>
      </c>
      <c r="BO66" s="118">
        <f>$BO$5/AP66</f>
        <v>0.3803455111866326</v>
      </c>
      <c r="BP66" s="118">
        <f>$BP$5/AZ66</f>
        <v>0.19565736101169173</v>
      </c>
      <c r="BQ66" s="119">
        <f>$BQ$5/BJ66</f>
        <v>0.3662904808635917</v>
      </c>
      <c r="BR66" s="120">
        <f>SUM(BL66:BQ66)</f>
        <v>2.1299908641011793</v>
      </c>
      <c r="BS66" s="121">
        <f>($BS$5*BR66)</f>
        <v>0.4250513540454449</v>
      </c>
      <c r="BT66" s="122">
        <f>(RANK(BS66,$BS$6:$BS$71))</f>
        <v>61</v>
      </c>
      <c r="BV66" s="123">
        <f t="shared" si="1"/>
        <v>215.13</v>
      </c>
    </row>
    <row r="67" spans="1:74" ht="12.75" customHeight="1">
      <c r="A67" s="173">
        <v>61</v>
      </c>
      <c r="B67" s="98" t="s">
        <v>49</v>
      </c>
      <c r="C67" s="99">
        <v>23.03</v>
      </c>
      <c r="D67" s="100">
        <v>2</v>
      </c>
      <c r="E67" s="100">
        <v>3</v>
      </c>
      <c r="F67" s="100">
        <v>3</v>
      </c>
      <c r="G67" s="100">
        <v>0</v>
      </c>
      <c r="H67" s="100">
        <v>0</v>
      </c>
      <c r="I67" s="100">
        <v>0</v>
      </c>
      <c r="J67" s="100">
        <v>2</v>
      </c>
      <c r="K67" s="100">
        <v>0</v>
      </c>
      <c r="L67" s="101">
        <f>C67+F67*1+G67*2+H67*5+I67*10+J67*10+K67*3</f>
        <v>46.03</v>
      </c>
      <c r="M67" s="102">
        <v>28.55</v>
      </c>
      <c r="N67" s="103">
        <v>4</v>
      </c>
      <c r="O67" s="103">
        <v>2</v>
      </c>
      <c r="P67" s="103">
        <v>2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4">
        <f>M67+P67*1+Q67*2+R67*5+S67*10+T67*10+U67*3</f>
        <v>30.55</v>
      </c>
      <c r="W67" s="105">
        <v>30.48</v>
      </c>
      <c r="X67" s="106">
        <v>0</v>
      </c>
      <c r="Y67" s="106">
        <v>11</v>
      </c>
      <c r="Z67" s="106">
        <v>1</v>
      </c>
      <c r="AA67" s="106">
        <v>0</v>
      </c>
      <c r="AB67" s="106">
        <v>0</v>
      </c>
      <c r="AC67" s="106">
        <v>0</v>
      </c>
      <c r="AD67" s="106">
        <v>0</v>
      </c>
      <c r="AE67" s="106">
        <v>0</v>
      </c>
      <c r="AF67" s="107">
        <f>W67+Z67*1+AA67*2+AB67*5+AC67*10+AD67*10+AE67*3</f>
        <v>31.48</v>
      </c>
      <c r="AG67" s="108">
        <v>26.61</v>
      </c>
      <c r="AH67" s="109">
        <v>1</v>
      </c>
      <c r="AI67" s="109">
        <v>7</v>
      </c>
      <c r="AJ67" s="109">
        <v>2</v>
      </c>
      <c r="AK67" s="109">
        <v>0</v>
      </c>
      <c r="AL67" s="109">
        <v>1</v>
      </c>
      <c r="AM67" s="109">
        <v>0</v>
      </c>
      <c r="AN67" s="109">
        <v>1</v>
      </c>
      <c r="AO67" s="109">
        <v>0</v>
      </c>
      <c r="AP67" s="110">
        <f>AG67+AJ67*1+AK67*2+AL67*5+AM67*10+AN67*10+AO67*3</f>
        <v>43.61</v>
      </c>
      <c r="AQ67" s="111">
        <v>28.9</v>
      </c>
      <c r="AR67" s="112">
        <v>7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3">
        <f>AQ67+AT67*1+AU67*2+AV67*5+AW67*10+AX67*10+AY67*3</f>
        <v>28.9</v>
      </c>
      <c r="BA67" s="114">
        <v>40.88</v>
      </c>
      <c r="BB67" s="115">
        <v>2</v>
      </c>
      <c r="BC67" s="115">
        <v>3</v>
      </c>
      <c r="BD67" s="115">
        <v>1</v>
      </c>
      <c r="BE67" s="115">
        <v>1</v>
      </c>
      <c r="BF67" s="115">
        <v>1</v>
      </c>
      <c r="BG67" s="115">
        <v>0</v>
      </c>
      <c r="BH67" s="115">
        <v>0</v>
      </c>
      <c r="BI67" s="115">
        <v>0</v>
      </c>
      <c r="BJ67" s="116">
        <f>BA67+BD67*1+BE67*2+BF67*5+BG67*10+BH67*10+BI67*3</f>
        <v>48.88</v>
      </c>
      <c r="BK67" s="90"/>
      <c r="BL67" s="117">
        <f>$BL$5/L67</f>
        <v>0.17792743862698238</v>
      </c>
      <c r="BM67" s="118">
        <f>$BM$5/V67</f>
        <v>0.4075286415711947</v>
      </c>
      <c r="BN67" s="118">
        <f>$BN$5/AF67</f>
        <v>0.47013977128335455</v>
      </c>
      <c r="BO67" s="118">
        <f>$BO$5/AP67</f>
        <v>0.3079568906214171</v>
      </c>
      <c r="BP67" s="118">
        <f>$BP$5/AZ67</f>
        <v>0.28373702422145325</v>
      </c>
      <c r="BQ67" s="119">
        <f>$BQ$5/BJ67</f>
        <v>0.3054418985270049</v>
      </c>
      <c r="BR67" s="120">
        <f>SUM(BL67:BQ67)</f>
        <v>1.9527316648514068</v>
      </c>
      <c r="BS67" s="121">
        <f>($BS$5*BR67)</f>
        <v>0.38967830905826784</v>
      </c>
      <c r="BT67" s="122">
        <f>(RANK(BS67,$BS$6:$BS$71))</f>
        <v>62</v>
      </c>
      <c r="BV67" s="123">
        <f t="shared" si="1"/>
        <v>229.45000000000002</v>
      </c>
    </row>
    <row r="68" spans="1:74" ht="12.75" customHeight="1">
      <c r="A68" s="173">
        <v>62</v>
      </c>
      <c r="B68" s="98" t="s">
        <v>76</v>
      </c>
      <c r="C68" s="99">
        <v>27.39</v>
      </c>
      <c r="D68" s="100">
        <v>2</v>
      </c>
      <c r="E68" s="100">
        <v>6</v>
      </c>
      <c r="F68" s="100">
        <v>0</v>
      </c>
      <c r="G68" s="100">
        <v>0</v>
      </c>
      <c r="H68" s="100">
        <v>0</v>
      </c>
      <c r="I68" s="100">
        <v>0</v>
      </c>
      <c r="J68" s="100">
        <v>1</v>
      </c>
      <c r="K68" s="100">
        <v>0</v>
      </c>
      <c r="L68" s="101">
        <f>C68+F68*1+G68*2+H68*5+I68*10+J68*10+K68*3</f>
        <v>37.39</v>
      </c>
      <c r="M68" s="102">
        <v>31.59</v>
      </c>
      <c r="N68" s="103">
        <v>4</v>
      </c>
      <c r="O68" s="103">
        <v>2</v>
      </c>
      <c r="P68" s="103">
        <v>2</v>
      </c>
      <c r="Q68" s="103">
        <v>0</v>
      </c>
      <c r="R68" s="103">
        <v>0</v>
      </c>
      <c r="S68" s="103">
        <v>0</v>
      </c>
      <c r="T68" s="103">
        <v>0</v>
      </c>
      <c r="U68" s="103">
        <v>1</v>
      </c>
      <c r="V68" s="104">
        <f>M68+P68*1+Q68*2+R68*5+S68*10+T68*10+U68*3</f>
        <v>36.59</v>
      </c>
      <c r="W68" s="105">
        <v>41.86</v>
      </c>
      <c r="X68" s="106">
        <v>0</v>
      </c>
      <c r="Y68" s="106">
        <v>12</v>
      </c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7">
        <f>W68+Z68*1+AA68*2+AB68*5+AC68*10+AD68*10+AE68*3</f>
        <v>41.86</v>
      </c>
      <c r="AG68" s="108">
        <v>32</v>
      </c>
      <c r="AH68" s="109">
        <v>1</v>
      </c>
      <c r="AI68" s="109">
        <v>8</v>
      </c>
      <c r="AJ68" s="109">
        <v>1</v>
      </c>
      <c r="AK68" s="109">
        <v>1</v>
      </c>
      <c r="AL68" s="109">
        <v>0</v>
      </c>
      <c r="AM68" s="109">
        <v>0</v>
      </c>
      <c r="AN68" s="109">
        <v>0</v>
      </c>
      <c r="AO68" s="109">
        <v>2</v>
      </c>
      <c r="AP68" s="110">
        <f>AG68+AJ68*1+AK68*2+AL68*5+AM68*10+AN68*10+AO68*3</f>
        <v>41</v>
      </c>
      <c r="AQ68" s="111">
        <v>25.96</v>
      </c>
      <c r="AR68" s="112">
        <v>7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1</v>
      </c>
      <c r="AY68" s="112">
        <v>0</v>
      </c>
      <c r="AZ68" s="113">
        <f>AQ68+AT68*1+AU68*2+AV68*5+AW68*10+AX68*10+AY68*3</f>
        <v>35.96</v>
      </c>
      <c r="BA68" s="114">
        <v>42.15</v>
      </c>
      <c r="BB68" s="115">
        <v>2</v>
      </c>
      <c r="BC68" s="115">
        <v>2</v>
      </c>
      <c r="BD68" s="115">
        <v>2</v>
      </c>
      <c r="BE68" s="115">
        <v>0</v>
      </c>
      <c r="BF68" s="115">
        <v>2</v>
      </c>
      <c r="BG68" s="115">
        <v>0</v>
      </c>
      <c r="BH68" s="115">
        <v>0</v>
      </c>
      <c r="BI68" s="115">
        <v>0</v>
      </c>
      <c r="BJ68" s="116">
        <f>BA68+BD68*1+BE68*2+BF68*5+BG68*10+BH68*10+BI68*3</f>
        <v>54.15</v>
      </c>
      <c r="BK68" s="90"/>
      <c r="BL68" s="117">
        <f>$BL$5/L68</f>
        <v>0.21904252473923508</v>
      </c>
      <c r="BM68" s="118">
        <f>$BM$5/V68</f>
        <v>0.3402569007925662</v>
      </c>
      <c r="BN68" s="118">
        <f>$BN$5/AF68</f>
        <v>0.3535594839942666</v>
      </c>
      <c r="BO68" s="118">
        <f>$BO$5/AP68</f>
        <v>0.3275609756097561</v>
      </c>
      <c r="BP68" s="118">
        <f>$BP$5/AZ68</f>
        <v>0.22803114571746383</v>
      </c>
      <c r="BQ68" s="119">
        <f>$BQ$5/BJ68</f>
        <v>0.2757156048014774</v>
      </c>
      <c r="BR68" s="120">
        <f>SUM(BL68:BQ68)</f>
        <v>1.7441666356547652</v>
      </c>
      <c r="BS68" s="121">
        <f>($BS$5*BR68)</f>
        <v>0.34805801407922365</v>
      </c>
      <c r="BT68" s="122">
        <f>(RANK(BS68,$BS$6:$BS$71))</f>
        <v>63</v>
      </c>
      <c r="BV68" s="123">
        <f t="shared" si="1"/>
        <v>246.95000000000002</v>
      </c>
    </row>
    <row r="69" spans="1:74" ht="12.75" customHeight="1">
      <c r="A69" s="173">
        <v>63</v>
      </c>
      <c r="B69" s="98" t="s">
        <v>81</v>
      </c>
      <c r="C69" s="99">
        <v>16.27</v>
      </c>
      <c r="D69" s="100">
        <v>2</v>
      </c>
      <c r="E69" s="100">
        <v>5</v>
      </c>
      <c r="F69" s="100">
        <v>1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1">
        <f>C69+F69*1+G69*2+H69*5+I69*10+J69*10+K69*3</f>
        <v>17.27</v>
      </c>
      <c r="M69" s="102">
        <v>38.1</v>
      </c>
      <c r="N69" s="103">
        <v>4</v>
      </c>
      <c r="O69" s="103">
        <v>0</v>
      </c>
      <c r="P69" s="103">
        <v>3</v>
      </c>
      <c r="Q69" s="103">
        <v>1</v>
      </c>
      <c r="R69" s="103">
        <v>0</v>
      </c>
      <c r="S69" s="103">
        <v>0</v>
      </c>
      <c r="T69" s="103">
        <v>0</v>
      </c>
      <c r="U69" s="103">
        <v>1</v>
      </c>
      <c r="V69" s="104">
        <f>M69+P69*1+Q69*2+R69*5+S69*10+T69*10+U69*3</f>
        <v>46.1</v>
      </c>
      <c r="W69" s="105">
        <v>45.22</v>
      </c>
      <c r="X69" s="106">
        <v>0</v>
      </c>
      <c r="Y69" s="106">
        <v>2</v>
      </c>
      <c r="Z69" s="106">
        <v>7</v>
      </c>
      <c r="AA69" s="106">
        <v>3</v>
      </c>
      <c r="AB69" s="106">
        <v>0</v>
      </c>
      <c r="AC69" s="106">
        <v>0</v>
      </c>
      <c r="AD69" s="106">
        <v>0</v>
      </c>
      <c r="AE69" s="106">
        <v>0</v>
      </c>
      <c r="AF69" s="107">
        <f>W69+Z69*1+AA69*2+AB69*5+AC69*10+AD69*10+AE69*3</f>
        <v>58.22</v>
      </c>
      <c r="AG69" s="108">
        <v>41.9</v>
      </c>
      <c r="AH69" s="109">
        <v>1</v>
      </c>
      <c r="AI69" s="109">
        <v>4</v>
      </c>
      <c r="AJ69" s="109">
        <v>5</v>
      </c>
      <c r="AK69" s="109">
        <v>0</v>
      </c>
      <c r="AL69" s="109">
        <v>1</v>
      </c>
      <c r="AM69" s="109">
        <v>0</v>
      </c>
      <c r="AN69" s="109">
        <v>0</v>
      </c>
      <c r="AO69" s="109">
        <v>0</v>
      </c>
      <c r="AP69" s="110">
        <f>AG69+AJ69*1+AK69*2+AL69*5+AM69*10+AN69*10+AO69*3</f>
        <v>51.9</v>
      </c>
      <c r="AQ69" s="111">
        <v>47.79</v>
      </c>
      <c r="AR69" s="112">
        <v>7</v>
      </c>
      <c r="AS69" s="112">
        <v>0</v>
      </c>
      <c r="AT69" s="112">
        <v>0</v>
      </c>
      <c r="AU69" s="112">
        <v>0</v>
      </c>
      <c r="AV69" s="112">
        <v>0</v>
      </c>
      <c r="AW69" s="112">
        <v>0</v>
      </c>
      <c r="AX69" s="112">
        <v>1</v>
      </c>
      <c r="AY69" s="112">
        <v>0</v>
      </c>
      <c r="AZ69" s="113">
        <f>AQ69+AT69*1+AU69*2+AV69*5+AW69*10+AX69*10+AY69*3</f>
        <v>57.79</v>
      </c>
      <c r="BA69" s="114">
        <v>36.64</v>
      </c>
      <c r="BB69" s="115">
        <v>2</v>
      </c>
      <c r="BC69" s="115">
        <v>3</v>
      </c>
      <c r="BD69" s="115">
        <v>1</v>
      </c>
      <c r="BE69" s="115">
        <v>0</v>
      </c>
      <c r="BF69" s="115">
        <v>2</v>
      </c>
      <c r="BG69" s="115">
        <v>0</v>
      </c>
      <c r="BH69" s="115">
        <v>0</v>
      </c>
      <c r="BI69" s="115">
        <v>0</v>
      </c>
      <c r="BJ69" s="116">
        <f>BA69+BD69*1+BE69*2+BF69*5+BG69*10+BH69*10+BI69*3</f>
        <v>47.64</v>
      </c>
      <c r="BK69" s="90"/>
      <c r="BL69" s="117">
        <f>$BL$5/L69</f>
        <v>0.4742327735958309</v>
      </c>
      <c r="BM69" s="118">
        <f>$BM$5/V69</f>
        <v>0.27006507592190887</v>
      </c>
      <c r="BN69" s="118">
        <f>$BN$5/AF69</f>
        <v>0.2542081758845758</v>
      </c>
      <c r="BO69" s="118">
        <f>$BO$5/AP69</f>
        <v>0.258766859344894</v>
      </c>
      <c r="BP69" s="118">
        <f>$BP$5/AZ69</f>
        <v>0.14189306108323238</v>
      </c>
      <c r="BQ69" s="119">
        <f>$BQ$5/BJ69</f>
        <v>0.313392107472712</v>
      </c>
      <c r="BR69" s="120">
        <f>SUM(BL69:BQ69)</f>
        <v>1.7125580533031537</v>
      </c>
      <c r="BS69" s="121">
        <f>($BS$5*BR69)</f>
        <v>0.34175034818522987</v>
      </c>
      <c r="BT69" s="122">
        <f>(RANK(BS69,$BS$6:$BS$71))</f>
        <v>64</v>
      </c>
      <c r="BV69" s="123">
        <f t="shared" si="1"/>
        <v>278.92</v>
      </c>
    </row>
    <row r="70" spans="1:74" ht="12.75" customHeight="1">
      <c r="A70" s="173">
        <v>64</v>
      </c>
      <c r="B70" s="98" t="s">
        <v>38</v>
      </c>
      <c r="C70" s="99">
        <v>33.67</v>
      </c>
      <c r="D70" s="100">
        <v>2</v>
      </c>
      <c r="E70" s="100">
        <v>6</v>
      </c>
      <c r="F70" s="100">
        <v>0</v>
      </c>
      <c r="G70" s="100">
        <v>0</v>
      </c>
      <c r="H70" s="100">
        <v>0</v>
      </c>
      <c r="I70" s="100">
        <v>0</v>
      </c>
      <c r="J70" s="100">
        <v>1</v>
      </c>
      <c r="K70" s="100">
        <v>0</v>
      </c>
      <c r="L70" s="101">
        <f>C70+F70*1+G70*2+H70*5+I70*10+J70*10+K70*3</f>
        <v>43.67</v>
      </c>
      <c r="M70" s="102">
        <v>34.22</v>
      </c>
      <c r="N70" s="103">
        <v>4</v>
      </c>
      <c r="O70" s="103">
        <v>1</v>
      </c>
      <c r="P70" s="103">
        <v>3</v>
      </c>
      <c r="Q70" s="103">
        <v>0</v>
      </c>
      <c r="R70" s="103">
        <v>0</v>
      </c>
      <c r="S70" s="103">
        <v>0</v>
      </c>
      <c r="T70" s="103">
        <v>0</v>
      </c>
      <c r="U70" s="103">
        <v>0</v>
      </c>
      <c r="V70" s="104">
        <f>M70+P70*1+Q70*2+R70*5+S70*10+T70*10+U70*3</f>
        <v>37.22</v>
      </c>
      <c r="W70" s="105">
        <v>31.76</v>
      </c>
      <c r="X70" s="106">
        <v>0</v>
      </c>
      <c r="Y70" s="106">
        <v>5</v>
      </c>
      <c r="Z70" s="106">
        <v>7</v>
      </c>
      <c r="AA70" s="106">
        <v>0</v>
      </c>
      <c r="AB70" s="106">
        <v>0</v>
      </c>
      <c r="AC70" s="106">
        <v>0</v>
      </c>
      <c r="AD70" s="106">
        <v>0</v>
      </c>
      <c r="AE70" s="106">
        <v>0</v>
      </c>
      <c r="AF70" s="107">
        <f>W70+Z70*1+AA70*2+AB70*5+AC70*10+AD70*10+AE70*3</f>
        <v>38.760000000000005</v>
      </c>
      <c r="AG70" s="108">
        <v>31.03</v>
      </c>
      <c r="AH70" s="109">
        <v>1</v>
      </c>
      <c r="AI70" s="109">
        <v>5</v>
      </c>
      <c r="AJ70" s="109">
        <v>2</v>
      </c>
      <c r="AK70" s="109">
        <v>2</v>
      </c>
      <c r="AL70" s="109">
        <v>1</v>
      </c>
      <c r="AM70" s="109">
        <v>0</v>
      </c>
      <c r="AN70" s="109">
        <v>0</v>
      </c>
      <c r="AO70" s="109">
        <v>0</v>
      </c>
      <c r="AP70" s="110">
        <f>AG70+AJ70*1+AK70*2+AL70*5+AM70*10+AN70*10+AO70*3</f>
        <v>42.03</v>
      </c>
      <c r="AQ70" s="111">
        <v>69.34</v>
      </c>
      <c r="AR70" s="112">
        <v>7</v>
      </c>
      <c r="AS70" s="112">
        <v>0</v>
      </c>
      <c r="AT70" s="112">
        <v>0</v>
      </c>
      <c r="AU70" s="112">
        <v>0</v>
      </c>
      <c r="AV70" s="112">
        <v>0</v>
      </c>
      <c r="AW70" s="112">
        <v>0</v>
      </c>
      <c r="AX70" s="112">
        <v>0</v>
      </c>
      <c r="AY70" s="112">
        <v>1</v>
      </c>
      <c r="AZ70" s="113">
        <f>AQ70+AT70*1+AU70*2+AV70*5+AW70*10+AX70*10+AY70*3</f>
        <v>72.34</v>
      </c>
      <c r="BA70" s="114">
        <v>32.51</v>
      </c>
      <c r="BB70" s="115">
        <v>2</v>
      </c>
      <c r="BC70" s="115">
        <v>1</v>
      </c>
      <c r="BD70" s="115">
        <v>4</v>
      </c>
      <c r="BE70" s="115">
        <v>1</v>
      </c>
      <c r="BF70" s="115">
        <v>0</v>
      </c>
      <c r="BG70" s="115">
        <v>0</v>
      </c>
      <c r="BH70" s="115">
        <v>0</v>
      </c>
      <c r="BI70" s="115">
        <v>2</v>
      </c>
      <c r="BJ70" s="116">
        <f>BA70+BD70*1+BE70*2+BF70*5+BG70*10+BH70*10+BI70*3</f>
        <v>44.51</v>
      </c>
      <c r="BK70" s="90"/>
      <c r="BL70" s="117">
        <f>$BL$5/L70</f>
        <v>0.18754293565376687</v>
      </c>
      <c r="BM70" s="118">
        <f>$BM$5/V70</f>
        <v>0.33449758194519075</v>
      </c>
      <c r="BN70" s="118">
        <f>$BN$5/AF70</f>
        <v>0.3818369453044375</v>
      </c>
      <c r="BO70" s="118">
        <f>$BO$5/AP70</f>
        <v>0.31953366642874137</v>
      </c>
      <c r="BP70" s="118">
        <f>$BP$5/AZ70</f>
        <v>0.11335360796239977</v>
      </c>
      <c r="BQ70" s="119">
        <f>$BQ$5/BJ70</f>
        <v>0.33543024039541675</v>
      </c>
      <c r="BR70" s="120">
        <f>SUM(BL70:BQ70)</f>
        <v>1.6721949776899532</v>
      </c>
      <c r="BS70" s="121">
        <f>($BS$5*BR70)</f>
        <v>0.33369567516668186</v>
      </c>
      <c r="BT70" s="122">
        <f>(RANK(BS70,$BS$6:$BS$71))</f>
        <v>65</v>
      </c>
      <c r="BV70" s="123">
        <f>L70+V70+AF70+AP70+AZ70+BJ70</f>
        <v>278.53000000000003</v>
      </c>
    </row>
    <row r="71" spans="1:74" ht="12.75" customHeight="1">
      <c r="A71" s="97">
        <v>65</v>
      </c>
      <c r="B71" s="98" t="s">
        <v>42</v>
      </c>
      <c r="C71" s="99">
        <v>70.08</v>
      </c>
      <c r="D71" s="100">
        <v>2</v>
      </c>
      <c r="E71" s="100">
        <v>4</v>
      </c>
      <c r="F71" s="100">
        <v>2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1">
        <f>C71+F71*1+G71*2+H71*5+I71*10+J71*10+K71*3</f>
        <v>72.08</v>
      </c>
      <c r="M71" s="102">
        <v>50.62</v>
      </c>
      <c r="N71" s="103">
        <v>1</v>
      </c>
      <c r="O71" s="103">
        <v>1</v>
      </c>
      <c r="P71" s="103">
        <v>0</v>
      </c>
      <c r="Q71" s="103">
        <v>1</v>
      </c>
      <c r="R71" s="103">
        <v>2</v>
      </c>
      <c r="S71" s="103">
        <v>3</v>
      </c>
      <c r="T71" s="103">
        <v>0</v>
      </c>
      <c r="U71" s="103">
        <v>2</v>
      </c>
      <c r="V71" s="104">
        <f>M71+P71*1+Q71*2+R71*5+S71*10+T71*10+U71*3</f>
        <v>98.62</v>
      </c>
      <c r="W71" s="105">
        <v>64.19</v>
      </c>
      <c r="X71" s="106">
        <v>0</v>
      </c>
      <c r="Y71" s="106">
        <v>4</v>
      </c>
      <c r="Z71" s="106">
        <v>7</v>
      </c>
      <c r="AA71" s="106">
        <v>1</v>
      </c>
      <c r="AB71" s="106">
        <v>0</v>
      </c>
      <c r="AC71" s="106">
        <v>0</v>
      </c>
      <c r="AD71" s="106">
        <v>0</v>
      </c>
      <c r="AE71" s="106">
        <v>0</v>
      </c>
      <c r="AF71" s="107">
        <f>W71+Z71*1+AA71*2+AB71*5+AC71*10+AD71*10+AE71*3</f>
        <v>73.19</v>
      </c>
      <c r="AG71" s="108">
        <v>59.65</v>
      </c>
      <c r="AH71" s="109">
        <v>1</v>
      </c>
      <c r="AI71" s="109">
        <v>5</v>
      </c>
      <c r="AJ71" s="109">
        <v>4</v>
      </c>
      <c r="AK71" s="109">
        <v>0</v>
      </c>
      <c r="AL71" s="109">
        <v>1</v>
      </c>
      <c r="AM71" s="109">
        <v>0</v>
      </c>
      <c r="AN71" s="109">
        <v>0</v>
      </c>
      <c r="AO71" s="109">
        <v>0</v>
      </c>
      <c r="AP71" s="110">
        <f>AG71+AJ71*1+AK71*2+AL71*5+AM71*10+AN71*10+AO71*3</f>
        <v>68.65</v>
      </c>
      <c r="AQ71" s="111">
        <v>94.67</v>
      </c>
      <c r="AR71" s="112">
        <v>3</v>
      </c>
      <c r="AS71" s="112">
        <v>0</v>
      </c>
      <c r="AT71" s="112">
        <v>0</v>
      </c>
      <c r="AU71" s="112">
        <v>0</v>
      </c>
      <c r="AV71" s="112">
        <v>0</v>
      </c>
      <c r="AW71" s="112">
        <v>4</v>
      </c>
      <c r="AX71" s="112">
        <v>0</v>
      </c>
      <c r="AY71" s="112">
        <v>0</v>
      </c>
      <c r="AZ71" s="113">
        <f>AQ71+AT71*1+AU71*2+AV71*5+AW71*10+AX71*10+AY71*3</f>
        <v>134.67000000000002</v>
      </c>
      <c r="BA71" s="114">
        <v>67.93</v>
      </c>
      <c r="BB71" s="115">
        <v>0</v>
      </c>
      <c r="BC71" s="115">
        <v>0</v>
      </c>
      <c r="BD71" s="115">
        <v>2</v>
      </c>
      <c r="BE71" s="115">
        <v>1</v>
      </c>
      <c r="BF71" s="115">
        <v>3</v>
      </c>
      <c r="BG71" s="115">
        <v>2</v>
      </c>
      <c r="BH71" s="115">
        <v>0</v>
      </c>
      <c r="BI71" s="115">
        <v>0</v>
      </c>
      <c r="BJ71" s="116">
        <f>BA71+BD71*1+BE71*2+BF71*5+BG71*10+BH71*10+BI71*3</f>
        <v>106.93</v>
      </c>
      <c r="BK71" s="90"/>
      <c r="BL71" s="117">
        <f>$BL$5/L71</f>
        <v>0.11362375138734739</v>
      </c>
      <c r="BM71" s="118">
        <f>$BM$5/V71</f>
        <v>0.12624214155343744</v>
      </c>
      <c r="BN71" s="118">
        <f>$BN$5/AF71</f>
        <v>0.2022134171334882</v>
      </c>
      <c r="BO71" s="118">
        <f>$BO$5/AP71</f>
        <v>0.19563000728332117</v>
      </c>
      <c r="BP71" s="118">
        <f>$BP$5/AZ71</f>
        <v>0.06088958194104105</v>
      </c>
      <c r="BQ71" s="119">
        <f>$BQ$5/BJ71</f>
        <v>0.1396240531188628</v>
      </c>
      <c r="BR71" s="120">
        <f>SUM(BL71:BQ71)</f>
        <v>0.838222952417498</v>
      </c>
      <c r="BS71" s="121">
        <f>($BS$5*BR71)</f>
        <v>0.16727198549153194</v>
      </c>
      <c r="BT71" s="122">
        <f>(RANK(BS71,$BS$6:$BS$71))</f>
        <v>66</v>
      </c>
      <c r="BV71" s="123">
        <f>L71+V71+AF71+AP71+AZ71+BJ71</f>
        <v>554.14</v>
      </c>
    </row>
    <row r="72" spans="63:72" ht="12.75" customHeight="1" thickBot="1">
      <c r="BK72" s="31"/>
      <c r="BS72" s="126"/>
      <c r="BT72" s="126"/>
    </row>
    <row r="73" spans="1:74" ht="12.75" customHeight="1">
      <c r="A73" s="127"/>
      <c r="B73" s="4" t="s">
        <v>102</v>
      </c>
      <c r="C73" s="240">
        <v>1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37">
        <v>2</v>
      </c>
      <c r="N73" s="237"/>
      <c r="O73" s="237"/>
      <c r="P73" s="237"/>
      <c r="Q73" s="237"/>
      <c r="R73" s="237"/>
      <c r="S73" s="237"/>
      <c r="T73" s="237"/>
      <c r="U73" s="237"/>
      <c r="V73" s="237"/>
      <c r="W73" s="246">
        <v>3</v>
      </c>
      <c r="X73" s="246"/>
      <c r="Y73" s="246"/>
      <c r="Z73" s="246"/>
      <c r="AA73" s="246"/>
      <c r="AB73" s="246"/>
      <c r="AC73" s="246"/>
      <c r="AD73" s="246"/>
      <c r="AE73" s="246"/>
      <c r="AF73" s="246"/>
      <c r="AG73" s="247">
        <v>4</v>
      </c>
      <c r="AH73" s="247"/>
      <c r="AI73" s="247"/>
      <c r="AJ73" s="247"/>
      <c r="AK73" s="247"/>
      <c r="AL73" s="247"/>
      <c r="AM73" s="247"/>
      <c r="AN73" s="247"/>
      <c r="AO73" s="247"/>
      <c r="AP73" s="247"/>
      <c r="AQ73" s="248">
        <v>5</v>
      </c>
      <c r="AR73" s="248"/>
      <c r="AS73" s="248"/>
      <c r="AT73" s="248"/>
      <c r="AU73" s="248"/>
      <c r="AV73" s="248"/>
      <c r="AW73" s="248"/>
      <c r="AX73" s="248"/>
      <c r="AY73" s="248"/>
      <c r="AZ73" s="248"/>
      <c r="BA73" s="239">
        <v>6</v>
      </c>
      <c r="BB73" s="239"/>
      <c r="BC73" s="239"/>
      <c r="BD73" s="239"/>
      <c r="BE73" s="239"/>
      <c r="BF73" s="239"/>
      <c r="BG73" s="239"/>
      <c r="BH73" s="239"/>
      <c r="BI73" s="239"/>
      <c r="BJ73" s="239"/>
      <c r="BK73" s="5"/>
      <c r="BL73" s="36" t="s">
        <v>18</v>
      </c>
      <c r="BM73" s="37" t="s">
        <v>19</v>
      </c>
      <c r="BN73" s="37" t="s">
        <v>20</v>
      </c>
      <c r="BO73" s="37" t="s">
        <v>21</v>
      </c>
      <c r="BP73" s="37" t="s">
        <v>22</v>
      </c>
      <c r="BQ73" s="38" t="s">
        <v>23</v>
      </c>
      <c r="BR73" s="39" t="s">
        <v>33</v>
      </c>
      <c r="BS73" s="40" t="s">
        <v>103</v>
      </c>
      <c r="BT73" s="41" t="s">
        <v>26</v>
      </c>
      <c r="BV73" s="42" t="s">
        <v>34</v>
      </c>
    </row>
    <row r="74" spans="1:74" ht="12.75" customHeight="1">
      <c r="A74" s="34" t="s">
        <v>1</v>
      </c>
      <c r="B74" s="128" t="s">
        <v>2</v>
      </c>
      <c r="C74" s="45" t="s">
        <v>3</v>
      </c>
      <c r="D74" s="46" t="s">
        <v>4</v>
      </c>
      <c r="E74" s="46" t="s">
        <v>5</v>
      </c>
      <c r="F74" s="46" t="s">
        <v>6</v>
      </c>
      <c r="G74" s="46" t="s">
        <v>7</v>
      </c>
      <c r="H74" s="46" t="s">
        <v>8</v>
      </c>
      <c r="I74" s="46" t="s">
        <v>9</v>
      </c>
      <c r="J74" s="46" t="s">
        <v>10</v>
      </c>
      <c r="K74" s="46" t="s">
        <v>11</v>
      </c>
      <c r="L74" s="47" t="s">
        <v>12</v>
      </c>
      <c r="M74" s="48" t="s">
        <v>3</v>
      </c>
      <c r="N74" s="49" t="s">
        <v>4</v>
      </c>
      <c r="O74" s="49" t="s">
        <v>5</v>
      </c>
      <c r="P74" s="49" t="s">
        <v>6</v>
      </c>
      <c r="Q74" s="49" t="s">
        <v>7</v>
      </c>
      <c r="R74" s="49" t="s">
        <v>8</v>
      </c>
      <c r="S74" s="49" t="s">
        <v>9</v>
      </c>
      <c r="T74" s="49" t="s">
        <v>10</v>
      </c>
      <c r="U74" s="49" t="s">
        <v>11</v>
      </c>
      <c r="V74" s="50" t="s">
        <v>13</v>
      </c>
      <c r="W74" s="51" t="s">
        <v>3</v>
      </c>
      <c r="X74" s="52" t="s">
        <v>4</v>
      </c>
      <c r="Y74" s="52" t="s">
        <v>5</v>
      </c>
      <c r="Z74" s="52" t="s">
        <v>6</v>
      </c>
      <c r="AA74" s="52" t="s">
        <v>7</v>
      </c>
      <c r="AB74" s="52" t="s">
        <v>8</v>
      </c>
      <c r="AC74" s="52" t="s">
        <v>9</v>
      </c>
      <c r="AD74" s="52" t="s">
        <v>10</v>
      </c>
      <c r="AE74" s="52" t="s">
        <v>11</v>
      </c>
      <c r="AF74" s="53" t="s">
        <v>14</v>
      </c>
      <c r="AG74" s="54" t="s">
        <v>3</v>
      </c>
      <c r="AH74" s="55" t="s">
        <v>4</v>
      </c>
      <c r="AI74" s="55" t="s">
        <v>5</v>
      </c>
      <c r="AJ74" s="55" t="s">
        <v>6</v>
      </c>
      <c r="AK74" s="55" t="s">
        <v>7</v>
      </c>
      <c r="AL74" s="55" t="s">
        <v>8</v>
      </c>
      <c r="AM74" s="55" t="s">
        <v>9</v>
      </c>
      <c r="AN74" s="55" t="s">
        <v>10</v>
      </c>
      <c r="AO74" s="55" t="s">
        <v>11</v>
      </c>
      <c r="AP74" s="56" t="s">
        <v>15</v>
      </c>
      <c r="AQ74" s="57" t="s">
        <v>3</v>
      </c>
      <c r="AR74" s="58" t="s">
        <v>4</v>
      </c>
      <c r="AS74" s="58" t="s">
        <v>5</v>
      </c>
      <c r="AT74" s="58" t="s">
        <v>6</v>
      </c>
      <c r="AU74" s="58" t="s">
        <v>7</v>
      </c>
      <c r="AV74" s="58" t="s">
        <v>8</v>
      </c>
      <c r="AW74" s="58" t="s">
        <v>9</v>
      </c>
      <c r="AX74" s="58" t="s">
        <v>10</v>
      </c>
      <c r="AY74" s="58" t="s">
        <v>11</v>
      </c>
      <c r="AZ74" s="59" t="s">
        <v>16</v>
      </c>
      <c r="BA74" s="60" t="s">
        <v>3</v>
      </c>
      <c r="BB74" s="61" t="s">
        <v>4</v>
      </c>
      <c r="BC74" s="61" t="s">
        <v>5</v>
      </c>
      <c r="BD74" s="61" t="s">
        <v>6</v>
      </c>
      <c r="BE74" s="61" t="s">
        <v>7</v>
      </c>
      <c r="BF74" s="61" t="s">
        <v>8</v>
      </c>
      <c r="BG74" s="61" t="s">
        <v>9</v>
      </c>
      <c r="BH74" s="61" t="s">
        <v>10</v>
      </c>
      <c r="BI74" s="61" t="s">
        <v>11</v>
      </c>
      <c r="BJ74" s="62" t="s">
        <v>17</v>
      </c>
      <c r="BK74" s="26"/>
      <c r="BL74" s="129">
        <f>(SMALL((L75:L77),1))</f>
        <v>15.14</v>
      </c>
      <c r="BM74" s="130">
        <f>(SMALL((V75:V77),1))</f>
        <v>22.89</v>
      </c>
      <c r="BN74" s="130">
        <f>(SMALL((AF75:AF77),1))</f>
        <v>26.21</v>
      </c>
      <c r="BO74" s="130">
        <f>(SMALL((AP75:AP77),1))</f>
        <v>26.18</v>
      </c>
      <c r="BP74" s="130">
        <f>(SMALL((AZ75:AZ77),1))</f>
        <v>14.39</v>
      </c>
      <c r="BQ74" s="131">
        <f>(SMALL((BJ75:BJ77),1))</f>
        <v>19.69</v>
      </c>
      <c r="BR74" s="132" t="s">
        <v>35</v>
      </c>
      <c r="BS74" s="133">
        <f>((100/(LARGE(BR75:BR77,1))))/100</f>
        <v>0.17137725682956803</v>
      </c>
      <c r="BT74" s="134" t="s">
        <v>104</v>
      </c>
      <c r="BV74" s="69" t="s">
        <v>36</v>
      </c>
    </row>
    <row r="75" spans="1:74" ht="12.75" customHeight="1">
      <c r="A75" s="70">
        <v>1</v>
      </c>
      <c r="B75" s="169" t="s">
        <v>106</v>
      </c>
      <c r="C75" s="72">
        <v>18.13</v>
      </c>
      <c r="D75" s="73">
        <v>2</v>
      </c>
      <c r="E75" s="73">
        <v>6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135">
        <f>C75+F75*1+G75*2+H75*5+I75*10+J75*10+K75*3</f>
        <v>18.13</v>
      </c>
      <c r="M75" s="75">
        <v>22.89</v>
      </c>
      <c r="N75" s="76">
        <v>4</v>
      </c>
      <c r="O75" s="76">
        <v>4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7">
        <f>M75+P75*1+Q75*2+R75*5+S75*10+T75*10+U75*3</f>
        <v>22.89</v>
      </c>
      <c r="W75" s="136">
        <v>24.21</v>
      </c>
      <c r="X75" s="79">
        <v>0</v>
      </c>
      <c r="Y75" s="79">
        <v>10</v>
      </c>
      <c r="Z75" s="79">
        <v>2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137">
        <f>W75+Z75*1+AA75*2+AB75*5+AC75*10+AD75*10+AE75*3</f>
        <v>26.21</v>
      </c>
      <c r="AG75" s="81">
        <v>26.18</v>
      </c>
      <c r="AH75" s="82">
        <v>1</v>
      </c>
      <c r="AI75" s="82">
        <v>10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3">
        <f>AG75+AJ75*1+AK75*2+AL75*5+AM75*10+AN75*10+AO75*3</f>
        <v>26.18</v>
      </c>
      <c r="AQ75" s="138">
        <v>14.39</v>
      </c>
      <c r="AR75" s="85">
        <v>7</v>
      </c>
      <c r="AS75" s="85">
        <v>0</v>
      </c>
      <c r="AT75" s="85">
        <v>0</v>
      </c>
      <c r="AU75" s="85">
        <v>0</v>
      </c>
      <c r="AV75" s="85">
        <v>0</v>
      </c>
      <c r="AW75" s="85">
        <v>0</v>
      </c>
      <c r="AX75" s="85">
        <v>0</v>
      </c>
      <c r="AY75" s="85">
        <v>0</v>
      </c>
      <c r="AZ75" s="86">
        <f>AQ75+AT75*1+AU75*2+AV75*5+AW75*10+AX75*10+AY75*3</f>
        <v>14.39</v>
      </c>
      <c r="BA75" s="87">
        <v>17.69</v>
      </c>
      <c r="BB75" s="88">
        <v>2</v>
      </c>
      <c r="BC75" s="88">
        <v>5</v>
      </c>
      <c r="BD75" s="88">
        <v>0</v>
      </c>
      <c r="BE75" s="88">
        <v>1</v>
      </c>
      <c r="BF75" s="88">
        <v>0</v>
      </c>
      <c r="BG75" s="88">
        <v>0</v>
      </c>
      <c r="BH75" s="88">
        <v>0</v>
      </c>
      <c r="BI75" s="88">
        <v>0</v>
      </c>
      <c r="BJ75" s="89">
        <f>BA75+BD75*1+BE75*2+BF75*5+BG75*10+BH75*10+BI75*3</f>
        <v>19.69</v>
      </c>
      <c r="BK75" s="90"/>
      <c r="BL75" s="178">
        <f>$BL$74/L75</f>
        <v>0.8350799779371209</v>
      </c>
      <c r="BM75" s="179">
        <f>$BM$74/V75</f>
        <v>1</v>
      </c>
      <c r="BN75" s="179">
        <f>$BN$74/AF75</f>
        <v>1</v>
      </c>
      <c r="BO75" s="179">
        <f>$BO$74/AP75</f>
        <v>1</v>
      </c>
      <c r="BP75" s="179">
        <f>$BP$74/AZ75</f>
        <v>1</v>
      </c>
      <c r="BQ75" s="180">
        <f>$BQ$74/BJ75</f>
        <v>1</v>
      </c>
      <c r="BR75" s="181">
        <f>(SUM(BL75:BQ75))</f>
        <v>5.835079977937121</v>
      </c>
      <c r="BS75" s="95">
        <f>($BS$74*BR75)</f>
        <v>1.0000000000000002</v>
      </c>
      <c r="BT75" s="143">
        <f>(RANK(BS75,$BS$75:$BS$77))</f>
        <v>1</v>
      </c>
      <c r="BV75" s="144">
        <f>L75+V75+AF75+AP75+AZ75+BJ75</f>
        <v>127.49</v>
      </c>
    </row>
    <row r="76" spans="1:74" ht="12.75" customHeight="1">
      <c r="A76" s="97">
        <v>2</v>
      </c>
      <c r="B76" s="174" t="s">
        <v>105</v>
      </c>
      <c r="C76" s="99">
        <v>15.14</v>
      </c>
      <c r="D76" s="100">
        <v>2</v>
      </c>
      <c r="E76" s="100">
        <v>6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45">
        <f>C76+F76*1+G76*2+H76*5+I76*10+J76*10+K76*3</f>
        <v>15.14</v>
      </c>
      <c r="M76" s="102">
        <v>31.52</v>
      </c>
      <c r="N76" s="103">
        <v>4</v>
      </c>
      <c r="O76" s="103">
        <v>4</v>
      </c>
      <c r="P76" s="103">
        <v>0</v>
      </c>
      <c r="Q76" s="103">
        <v>0</v>
      </c>
      <c r="R76" s="103">
        <v>0</v>
      </c>
      <c r="S76" s="103">
        <v>0</v>
      </c>
      <c r="T76" s="103">
        <v>0</v>
      </c>
      <c r="U76" s="103">
        <v>0</v>
      </c>
      <c r="V76" s="104">
        <f>M76+P76*1+Q76*2+R76*5+S76*10+T76*10+U76*3</f>
        <v>31.52</v>
      </c>
      <c r="W76" s="146">
        <v>26.38</v>
      </c>
      <c r="X76" s="106">
        <v>0</v>
      </c>
      <c r="Y76" s="106">
        <v>10</v>
      </c>
      <c r="Z76" s="106">
        <v>2</v>
      </c>
      <c r="AA76" s="106">
        <v>0</v>
      </c>
      <c r="AB76" s="106">
        <v>0</v>
      </c>
      <c r="AC76" s="106">
        <v>0</v>
      </c>
      <c r="AD76" s="106">
        <v>0</v>
      </c>
      <c r="AE76" s="106">
        <v>0</v>
      </c>
      <c r="AF76" s="147">
        <f>W76+Z76*1+AA76*2+AB76*5+AC76*10+AD76*10+AE76*3</f>
        <v>28.38</v>
      </c>
      <c r="AG76" s="108">
        <v>23.86</v>
      </c>
      <c r="AH76" s="109">
        <v>1</v>
      </c>
      <c r="AI76" s="109">
        <v>8</v>
      </c>
      <c r="AJ76" s="109">
        <v>1</v>
      </c>
      <c r="AK76" s="109">
        <v>0</v>
      </c>
      <c r="AL76" s="109">
        <v>1</v>
      </c>
      <c r="AM76" s="109">
        <v>0</v>
      </c>
      <c r="AN76" s="109">
        <v>0</v>
      </c>
      <c r="AO76" s="109">
        <v>0</v>
      </c>
      <c r="AP76" s="110">
        <f>AG76+AJ76*1+AK76*2+AL76*5+AM76*10+AN76*10+AO76*3</f>
        <v>29.86</v>
      </c>
      <c r="AQ76" s="148">
        <v>26.4</v>
      </c>
      <c r="AR76" s="112">
        <v>7</v>
      </c>
      <c r="AS76" s="112">
        <v>0</v>
      </c>
      <c r="AT76" s="112">
        <v>0</v>
      </c>
      <c r="AU76" s="112">
        <v>0</v>
      </c>
      <c r="AV76" s="112">
        <v>0</v>
      </c>
      <c r="AW76" s="112">
        <v>0</v>
      </c>
      <c r="AX76" s="112">
        <v>0</v>
      </c>
      <c r="AY76" s="112">
        <v>1</v>
      </c>
      <c r="AZ76" s="113">
        <f>AQ76+AT76*1+AU76*2+AV76*5+AW76*10+AX76*10+AY76*3</f>
        <v>29.4</v>
      </c>
      <c r="BA76" s="114">
        <v>24.92</v>
      </c>
      <c r="BB76" s="115">
        <v>2</v>
      </c>
      <c r="BC76" s="115">
        <v>4</v>
      </c>
      <c r="BD76" s="115">
        <v>2</v>
      </c>
      <c r="BE76" s="115">
        <v>0</v>
      </c>
      <c r="BF76" s="115">
        <v>0</v>
      </c>
      <c r="BG76" s="115">
        <v>0</v>
      </c>
      <c r="BH76" s="115">
        <v>0</v>
      </c>
      <c r="BI76" s="115">
        <v>0</v>
      </c>
      <c r="BJ76" s="116">
        <f>BA76+BD76*1+BE76*2+BF76*5+BG76*10+BH76*10+BI76*3</f>
        <v>26.92</v>
      </c>
      <c r="BK76" s="90"/>
      <c r="BL76" s="184">
        <f>$BL$74/L76</f>
        <v>1</v>
      </c>
      <c r="BM76" s="185">
        <f>$BM$74/V76</f>
        <v>0.7262055837563453</v>
      </c>
      <c r="BN76" s="185">
        <f>$BN$74/AF76</f>
        <v>0.9235377026074701</v>
      </c>
      <c r="BO76" s="185">
        <f>$BO$74/AP76</f>
        <v>0.8767582049564635</v>
      </c>
      <c r="BP76" s="185">
        <f>$BP$74/AZ76</f>
        <v>0.4894557823129252</v>
      </c>
      <c r="BQ76" s="186">
        <f>$BQ$74/BJ76</f>
        <v>0.7314264487369985</v>
      </c>
      <c r="BR76" s="187">
        <f>(SUM(BL76:BQ76))</f>
        <v>4.747383722370203</v>
      </c>
      <c r="BS76" s="121">
        <f>($BS$74*BR76)</f>
        <v>0.8135935994571489</v>
      </c>
      <c r="BT76" s="150">
        <f>(RANK(BS76,$BS$75:$BS$77))</f>
        <v>2</v>
      </c>
      <c r="BV76" s="123">
        <f>L76+V76+AF76+AP76+AZ76+BJ76</f>
        <v>161.21999999999997</v>
      </c>
    </row>
    <row r="77" spans="1:74" ht="12.75" customHeight="1">
      <c r="A77" s="97">
        <v>3</v>
      </c>
      <c r="B77" s="98" t="s">
        <v>107</v>
      </c>
      <c r="C77" s="99">
        <v>27.51</v>
      </c>
      <c r="D77" s="100">
        <v>2</v>
      </c>
      <c r="E77" s="100">
        <v>4</v>
      </c>
      <c r="F77" s="100">
        <v>2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45">
        <f>C77+F77*1+G77*2+H77*5+I77*10+J77*10+K77*3</f>
        <v>29.51</v>
      </c>
      <c r="M77" s="102">
        <v>58.22</v>
      </c>
      <c r="N77" s="103">
        <v>4</v>
      </c>
      <c r="O77" s="103">
        <v>0</v>
      </c>
      <c r="P77" s="103">
        <v>4</v>
      </c>
      <c r="Q77" s="103">
        <v>0</v>
      </c>
      <c r="R77" s="103">
        <v>0</v>
      </c>
      <c r="S77" s="103">
        <v>0</v>
      </c>
      <c r="T77" s="103">
        <v>0</v>
      </c>
      <c r="U77" s="103">
        <v>0</v>
      </c>
      <c r="V77" s="104">
        <f>M77+P77*1+Q77*2+R77*5+S77*10+T77*10+U77*3</f>
        <v>62.22</v>
      </c>
      <c r="W77" s="146">
        <v>37.97</v>
      </c>
      <c r="X77" s="106">
        <v>0</v>
      </c>
      <c r="Y77" s="106">
        <v>8</v>
      </c>
      <c r="Z77" s="106">
        <v>1</v>
      </c>
      <c r="AA77" s="106">
        <v>2</v>
      </c>
      <c r="AB77" s="106">
        <v>1</v>
      </c>
      <c r="AC77" s="106">
        <v>0</v>
      </c>
      <c r="AD77" s="106">
        <v>0</v>
      </c>
      <c r="AE77" s="106">
        <v>0</v>
      </c>
      <c r="AF77" s="147">
        <f>W77+Z77*1+AA77*2+AB77*5+AC77*10+AD77*10+AE77*3</f>
        <v>47.97</v>
      </c>
      <c r="AG77" s="108">
        <v>44.63</v>
      </c>
      <c r="AH77" s="109">
        <v>1</v>
      </c>
      <c r="AI77" s="109">
        <v>6</v>
      </c>
      <c r="AJ77" s="109">
        <v>1</v>
      </c>
      <c r="AK77" s="109">
        <v>1</v>
      </c>
      <c r="AL77" s="109">
        <v>2</v>
      </c>
      <c r="AM77" s="109">
        <v>0</v>
      </c>
      <c r="AN77" s="109">
        <v>0</v>
      </c>
      <c r="AO77" s="109">
        <v>0</v>
      </c>
      <c r="AP77" s="110">
        <f>AG77+AJ77*1+AK77*2+AL77*5+AM77*10+AN77*10+AO77*3</f>
        <v>57.63</v>
      </c>
      <c r="AQ77" s="148">
        <v>49</v>
      </c>
      <c r="AR77" s="112">
        <v>7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3">
        <f>AQ77+AT77*1+AU77*2+AV77*5+AW77*10+AX77*10+AY77*3</f>
        <v>49</v>
      </c>
      <c r="BA77" s="114">
        <v>79.66</v>
      </c>
      <c r="BB77" s="115">
        <v>2</v>
      </c>
      <c r="BC77" s="115">
        <v>5</v>
      </c>
      <c r="BD77" s="115">
        <v>0</v>
      </c>
      <c r="BE77" s="115">
        <v>1</v>
      </c>
      <c r="BF77" s="115">
        <v>0</v>
      </c>
      <c r="BG77" s="115">
        <v>0</v>
      </c>
      <c r="BH77" s="115">
        <v>0</v>
      </c>
      <c r="BI77" s="115">
        <v>0</v>
      </c>
      <c r="BJ77" s="116">
        <f>BA77+BD77*1+BE77*2+BF77*5+BG77*10+BH77*10+BI77*3</f>
        <v>81.66</v>
      </c>
      <c r="BK77" s="90"/>
      <c r="BL77" s="117">
        <f>$BL$74/L77</f>
        <v>0.5130464249406981</v>
      </c>
      <c r="BM77" s="118">
        <f>$BM$74/V77</f>
        <v>0.36788813886210225</v>
      </c>
      <c r="BN77" s="118">
        <f>$BN$74/AF77</f>
        <v>0.5463831561392537</v>
      </c>
      <c r="BO77" s="118">
        <f>$BO$74/AP77</f>
        <v>0.4542772861356932</v>
      </c>
      <c r="BP77" s="118">
        <f>$BP$74/AZ77</f>
        <v>0.2936734693877551</v>
      </c>
      <c r="BQ77" s="119">
        <f>$BQ$74/BJ77</f>
        <v>0.24112172422238554</v>
      </c>
      <c r="BR77" s="149">
        <f>(SUM(BL77:BQ77))</f>
        <v>2.4163901996878874</v>
      </c>
      <c r="BS77" s="121">
        <f>($BS$74*BR77)</f>
        <v>0.41411432385236224</v>
      </c>
      <c r="BT77" s="150">
        <f>(RANK(BS77,$BS$75:$BS$77))</f>
        <v>3</v>
      </c>
      <c r="BV77" s="123">
        <f>L77+V77+AF77+AP77+AZ77+BJ77</f>
        <v>327.99</v>
      </c>
    </row>
    <row r="78" spans="63:72" ht="12.75" customHeight="1" thickBot="1">
      <c r="BK78" s="31"/>
      <c r="BS78" s="126"/>
      <c r="BT78" s="126"/>
    </row>
    <row r="79" spans="1:74" ht="12.75" customHeight="1">
      <c r="A79" s="127"/>
      <c r="B79" s="4" t="s">
        <v>108</v>
      </c>
      <c r="C79" s="240">
        <v>1</v>
      </c>
      <c r="D79" s="240"/>
      <c r="E79" s="240"/>
      <c r="F79" s="240"/>
      <c r="G79" s="240"/>
      <c r="H79" s="240"/>
      <c r="I79" s="240"/>
      <c r="J79" s="240"/>
      <c r="K79" s="240"/>
      <c r="L79" s="240"/>
      <c r="M79" s="237">
        <v>2</v>
      </c>
      <c r="N79" s="237"/>
      <c r="O79" s="237"/>
      <c r="P79" s="237"/>
      <c r="Q79" s="237"/>
      <c r="R79" s="237"/>
      <c r="S79" s="237"/>
      <c r="T79" s="237"/>
      <c r="U79" s="237"/>
      <c r="V79" s="237"/>
      <c r="W79" s="246">
        <v>3</v>
      </c>
      <c r="X79" s="246"/>
      <c r="Y79" s="246"/>
      <c r="Z79" s="246"/>
      <c r="AA79" s="246"/>
      <c r="AB79" s="246"/>
      <c r="AC79" s="246"/>
      <c r="AD79" s="246"/>
      <c r="AE79" s="246"/>
      <c r="AF79" s="246"/>
      <c r="AG79" s="247">
        <v>4</v>
      </c>
      <c r="AH79" s="247"/>
      <c r="AI79" s="247"/>
      <c r="AJ79" s="247"/>
      <c r="AK79" s="247"/>
      <c r="AL79" s="247"/>
      <c r="AM79" s="247"/>
      <c r="AN79" s="247"/>
      <c r="AO79" s="247"/>
      <c r="AP79" s="247"/>
      <c r="AQ79" s="248">
        <v>5</v>
      </c>
      <c r="AR79" s="248"/>
      <c r="AS79" s="248"/>
      <c r="AT79" s="248"/>
      <c r="AU79" s="248"/>
      <c r="AV79" s="248"/>
      <c r="AW79" s="248"/>
      <c r="AX79" s="248"/>
      <c r="AY79" s="248"/>
      <c r="AZ79" s="248"/>
      <c r="BA79" s="239">
        <v>6</v>
      </c>
      <c r="BB79" s="239"/>
      <c r="BC79" s="239"/>
      <c r="BD79" s="239"/>
      <c r="BE79" s="239"/>
      <c r="BF79" s="239"/>
      <c r="BG79" s="239"/>
      <c r="BH79" s="239"/>
      <c r="BI79" s="239"/>
      <c r="BJ79" s="239"/>
      <c r="BK79" s="5"/>
      <c r="BL79" s="36" t="s">
        <v>18</v>
      </c>
      <c r="BM79" s="37" t="s">
        <v>19</v>
      </c>
      <c r="BN79" s="37" t="s">
        <v>20</v>
      </c>
      <c r="BO79" s="37" t="s">
        <v>21</v>
      </c>
      <c r="BP79" s="37" t="s">
        <v>22</v>
      </c>
      <c r="BQ79" s="38" t="s">
        <v>23</v>
      </c>
      <c r="BR79" s="39" t="s">
        <v>33</v>
      </c>
      <c r="BS79" s="40" t="s">
        <v>103</v>
      </c>
      <c r="BT79" s="41" t="s">
        <v>26</v>
      </c>
      <c r="BV79" s="42" t="s">
        <v>34</v>
      </c>
    </row>
    <row r="80" spans="1:74" ht="12.75" customHeight="1">
      <c r="A80" s="34" t="s">
        <v>1</v>
      </c>
      <c r="B80" s="128" t="s">
        <v>2</v>
      </c>
      <c r="C80" s="45" t="s">
        <v>3</v>
      </c>
      <c r="D80" s="46" t="s">
        <v>4</v>
      </c>
      <c r="E80" s="46" t="s">
        <v>5</v>
      </c>
      <c r="F80" s="46" t="s">
        <v>6</v>
      </c>
      <c r="G80" s="46" t="s">
        <v>7</v>
      </c>
      <c r="H80" s="46" t="s">
        <v>8</v>
      </c>
      <c r="I80" s="46" t="s">
        <v>9</v>
      </c>
      <c r="J80" s="46" t="s">
        <v>10</v>
      </c>
      <c r="K80" s="46" t="s">
        <v>11</v>
      </c>
      <c r="L80" s="47" t="s">
        <v>12</v>
      </c>
      <c r="M80" s="48" t="s">
        <v>3</v>
      </c>
      <c r="N80" s="49" t="s">
        <v>4</v>
      </c>
      <c r="O80" s="49" t="s">
        <v>5</v>
      </c>
      <c r="P80" s="49" t="s">
        <v>6</v>
      </c>
      <c r="Q80" s="49" t="s">
        <v>7</v>
      </c>
      <c r="R80" s="49" t="s">
        <v>8</v>
      </c>
      <c r="S80" s="49" t="s">
        <v>9</v>
      </c>
      <c r="T80" s="49" t="s">
        <v>10</v>
      </c>
      <c r="U80" s="49" t="s">
        <v>11</v>
      </c>
      <c r="V80" s="50" t="s">
        <v>13</v>
      </c>
      <c r="W80" s="51" t="s">
        <v>3</v>
      </c>
      <c r="X80" s="52" t="s">
        <v>4</v>
      </c>
      <c r="Y80" s="52" t="s">
        <v>5</v>
      </c>
      <c r="Z80" s="52" t="s">
        <v>6</v>
      </c>
      <c r="AA80" s="52" t="s">
        <v>7</v>
      </c>
      <c r="AB80" s="52" t="s">
        <v>8</v>
      </c>
      <c r="AC80" s="52" t="s">
        <v>9</v>
      </c>
      <c r="AD80" s="52" t="s">
        <v>10</v>
      </c>
      <c r="AE80" s="52" t="s">
        <v>11</v>
      </c>
      <c r="AF80" s="53" t="s">
        <v>14</v>
      </c>
      <c r="AG80" s="54" t="s">
        <v>3</v>
      </c>
      <c r="AH80" s="55" t="s">
        <v>4</v>
      </c>
      <c r="AI80" s="55" t="s">
        <v>5</v>
      </c>
      <c r="AJ80" s="55" t="s">
        <v>6</v>
      </c>
      <c r="AK80" s="55" t="s">
        <v>7</v>
      </c>
      <c r="AL80" s="55" t="s">
        <v>8</v>
      </c>
      <c r="AM80" s="55" t="s">
        <v>9</v>
      </c>
      <c r="AN80" s="55" t="s">
        <v>10</v>
      </c>
      <c r="AO80" s="55" t="s">
        <v>11</v>
      </c>
      <c r="AP80" s="56" t="s">
        <v>15</v>
      </c>
      <c r="AQ80" s="57" t="s">
        <v>3</v>
      </c>
      <c r="AR80" s="58" t="s">
        <v>4</v>
      </c>
      <c r="AS80" s="58" t="s">
        <v>5</v>
      </c>
      <c r="AT80" s="58" t="s">
        <v>6</v>
      </c>
      <c r="AU80" s="58" t="s">
        <v>7</v>
      </c>
      <c r="AV80" s="58" t="s">
        <v>8</v>
      </c>
      <c r="AW80" s="58" t="s">
        <v>9</v>
      </c>
      <c r="AX80" s="58" t="s">
        <v>10</v>
      </c>
      <c r="AY80" s="58" t="s">
        <v>11</v>
      </c>
      <c r="AZ80" s="59" t="s">
        <v>16</v>
      </c>
      <c r="BA80" s="60" t="s">
        <v>3</v>
      </c>
      <c r="BB80" s="61" t="s">
        <v>4</v>
      </c>
      <c r="BC80" s="61" t="s">
        <v>5</v>
      </c>
      <c r="BD80" s="61" t="s">
        <v>6</v>
      </c>
      <c r="BE80" s="61" t="s">
        <v>7</v>
      </c>
      <c r="BF80" s="61" t="s">
        <v>8</v>
      </c>
      <c r="BG80" s="61" t="s">
        <v>9</v>
      </c>
      <c r="BH80" s="61" t="s">
        <v>10</v>
      </c>
      <c r="BI80" s="61" t="s">
        <v>11</v>
      </c>
      <c r="BJ80" s="62" t="s">
        <v>17</v>
      </c>
      <c r="BK80" s="26"/>
      <c r="BL80" s="129">
        <f>(SMALL((L81:L91),1))</f>
        <v>8.35</v>
      </c>
      <c r="BM80" s="130">
        <f>(SMALL((V81:V91),1))</f>
        <v>15.42</v>
      </c>
      <c r="BN80" s="130">
        <f>(SMALL((AF81:AF91),1))</f>
        <v>17.939999999999998</v>
      </c>
      <c r="BO80" s="130">
        <f>(SMALL((AP81:AP91),1))</f>
        <v>17.79</v>
      </c>
      <c r="BP80" s="130">
        <f>(SMALL((AZ81:AZ91),1))</f>
        <v>14.88</v>
      </c>
      <c r="BQ80" s="131">
        <f>(SMALL((BJ81:BJ91),1))</f>
        <v>16.630000000000003</v>
      </c>
      <c r="BR80" s="132" t="s">
        <v>35</v>
      </c>
      <c r="BS80" s="133">
        <f>((100/(LARGE(BR81:BR91,1))))/100</f>
        <v>0.17925254450794184</v>
      </c>
      <c r="BT80" s="134" t="s">
        <v>104</v>
      </c>
      <c r="BV80" s="69" t="s">
        <v>36</v>
      </c>
    </row>
    <row r="81" spans="1:74" ht="12.75" customHeight="1">
      <c r="A81" s="70">
        <v>1</v>
      </c>
      <c r="B81" s="71" t="s">
        <v>109</v>
      </c>
      <c r="C81" s="72">
        <v>12.01</v>
      </c>
      <c r="D81" s="73">
        <v>2</v>
      </c>
      <c r="E81" s="73">
        <v>6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135">
        <f>C81+F81*1+G81*2+H81*5+I81*10+J81*10+K81*3</f>
        <v>12.01</v>
      </c>
      <c r="M81" s="75">
        <v>15.42</v>
      </c>
      <c r="N81" s="76">
        <v>4</v>
      </c>
      <c r="O81" s="76">
        <v>4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7">
        <f>M81+P81*1+Q81*2+R81*5+S81*10+T81*10+U81*3</f>
        <v>15.42</v>
      </c>
      <c r="W81" s="136">
        <v>19.05</v>
      </c>
      <c r="X81" s="79">
        <v>0</v>
      </c>
      <c r="Y81" s="79">
        <v>11</v>
      </c>
      <c r="Z81" s="79">
        <v>1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137">
        <f>W81+Z81*1+AA81*2+AB81*5+AC81*10+AD81*10+AE81*3</f>
        <v>20.05</v>
      </c>
      <c r="AG81" s="81">
        <v>14.79</v>
      </c>
      <c r="AH81" s="82">
        <v>1</v>
      </c>
      <c r="AI81" s="82">
        <v>7</v>
      </c>
      <c r="AJ81" s="82">
        <v>3</v>
      </c>
      <c r="AK81" s="82">
        <v>0</v>
      </c>
      <c r="AL81" s="82">
        <v>0</v>
      </c>
      <c r="AM81" s="82">
        <v>0</v>
      </c>
      <c r="AN81" s="82">
        <v>0</v>
      </c>
      <c r="AO81" s="82">
        <v>0</v>
      </c>
      <c r="AP81" s="83">
        <f>AG81+AJ81*1+AK81*2+AL81*5+AM81*10+AN81*10+AO81*3</f>
        <v>17.79</v>
      </c>
      <c r="AQ81" s="138">
        <v>15.05</v>
      </c>
      <c r="AR81" s="85">
        <v>7</v>
      </c>
      <c r="AS81" s="85">
        <v>0</v>
      </c>
      <c r="AT81" s="85">
        <v>0</v>
      </c>
      <c r="AU81" s="85">
        <v>0</v>
      </c>
      <c r="AV81" s="85">
        <v>0</v>
      </c>
      <c r="AW81" s="85">
        <v>0</v>
      </c>
      <c r="AX81" s="85">
        <v>0</v>
      </c>
      <c r="AY81" s="85">
        <v>0</v>
      </c>
      <c r="AZ81" s="86">
        <f>AQ81+AT81*1+AU81*2+AV81*5+AW81*10+AX81*10+AY81*3</f>
        <v>15.05</v>
      </c>
      <c r="BA81" s="87">
        <v>14.63</v>
      </c>
      <c r="BB81" s="88">
        <v>2</v>
      </c>
      <c r="BC81" s="88">
        <v>4</v>
      </c>
      <c r="BD81" s="88">
        <v>2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9">
        <f>BA81+BD81*1+BE81*2+BF81*5+BG81*10+BH81*10+BI81*3</f>
        <v>16.630000000000003</v>
      </c>
      <c r="BK81" s="90"/>
      <c r="BL81" s="139">
        <f>$BL$80/L81</f>
        <v>0.6952539550374688</v>
      </c>
      <c r="BM81" s="140">
        <f>$BM$80/V81</f>
        <v>1</v>
      </c>
      <c r="BN81" s="140">
        <f>$BN$80/AF81</f>
        <v>0.8947630922693265</v>
      </c>
      <c r="BO81" s="140">
        <f>$BO$80/AP81</f>
        <v>1</v>
      </c>
      <c r="BP81" s="140">
        <f>$BP$80/AZ81</f>
        <v>0.988704318936877</v>
      </c>
      <c r="BQ81" s="141">
        <f>$BQ$80/BJ81</f>
        <v>1</v>
      </c>
      <c r="BR81" s="142">
        <f>(SUM(BL81:BQ81))</f>
        <v>5.5787213662436725</v>
      </c>
      <c r="BS81" s="95">
        <f>($BS$80*BR81)</f>
        <v>1</v>
      </c>
      <c r="BT81" s="143">
        <f>(RANK(BS81,$BS$81:$BS$91))</f>
        <v>1</v>
      </c>
      <c r="BV81" s="144">
        <f aca="true" t="shared" si="2" ref="BV81:BV91">L81+V81+AF81+AP81+AZ81+BJ81</f>
        <v>96.95000000000002</v>
      </c>
    </row>
    <row r="82" spans="1:74" ht="12.75" customHeight="1">
      <c r="A82" s="97">
        <v>2</v>
      </c>
      <c r="B82" s="98" t="s">
        <v>113</v>
      </c>
      <c r="C82" s="99">
        <v>8.35</v>
      </c>
      <c r="D82" s="100">
        <v>2</v>
      </c>
      <c r="E82" s="100">
        <v>6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45">
        <f>C82+F82*1+G82*2+H82*5+I82*10+J82*10+K82*3</f>
        <v>8.35</v>
      </c>
      <c r="M82" s="102">
        <v>19.21</v>
      </c>
      <c r="N82" s="103">
        <v>4</v>
      </c>
      <c r="O82" s="103">
        <v>4</v>
      </c>
      <c r="P82" s="103">
        <v>0</v>
      </c>
      <c r="Q82" s="103">
        <v>0</v>
      </c>
      <c r="R82" s="103">
        <v>0</v>
      </c>
      <c r="S82" s="103">
        <v>0</v>
      </c>
      <c r="T82" s="103">
        <v>0</v>
      </c>
      <c r="U82" s="103">
        <v>0</v>
      </c>
      <c r="V82" s="104">
        <f>M82+P82*1+Q82*2+R82*5+S82*10+T82*10+U82*3</f>
        <v>19.21</v>
      </c>
      <c r="W82" s="146">
        <v>13.94</v>
      </c>
      <c r="X82" s="106">
        <v>0</v>
      </c>
      <c r="Y82" s="106">
        <v>9</v>
      </c>
      <c r="Z82" s="106">
        <v>2</v>
      </c>
      <c r="AA82" s="106">
        <v>1</v>
      </c>
      <c r="AB82" s="106">
        <v>0</v>
      </c>
      <c r="AC82" s="106">
        <v>0</v>
      </c>
      <c r="AD82" s="106">
        <v>0</v>
      </c>
      <c r="AE82" s="106">
        <v>0</v>
      </c>
      <c r="AF82" s="147">
        <f>W82+Z82*1+AA82*2+AB82*5+AC82*10+AD82*10+AE82*3</f>
        <v>17.939999999999998</v>
      </c>
      <c r="AG82" s="108">
        <v>16.28</v>
      </c>
      <c r="AH82" s="109">
        <v>1</v>
      </c>
      <c r="AI82" s="109">
        <v>5</v>
      </c>
      <c r="AJ82" s="109">
        <v>3</v>
      </c>
      <c r="AK82" s="109">
        <v>1</v>
      </c>
      <c r="AL82" s="109">
        <v>1</v>
      </c>
      <c r="AM82" s="109">
        <v>0</v>
      </c>
      <c r="AN82" s="109">
        <v>0</v>
      </c>
      <c r="AO82" s="109">
        <v>0</v>
      </c>
      <c r="AP82" s="110">
        <f>AG82+AJ82*1+AK82*2+AL82*5+AM82*10+AN82*10+AO82*3</f>
        <v>26.28</v>
      </c>
      <c r="AQ82" s="148">
        <v>17.15</v>
      </c>
      <c r="AR82" s="112">
        <v>7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3">
        <f>AQ82+AT82*1+AU82*2+AV82*5+AW82*10+AX82*10+AY82*3</f>
        <v>17.15</v>
      </c>
      <c r="BA82" s="114">
        <v>14.8</v>
      </c>
      <c r="BB82" s="115">
        <v>2</v>
      </c>
      <c r="BC82" s="115">
        <v>4</v>
      </c>
      <c r="BD82" s="115">
        <v>1</v>
      </c>
      <c r="BE82" s="115">
        <v>1</v>
      </c>
      <c r="BF82" s="115">
        <v>0</v>
      </c>
      <c r="BG82" s="115">
        <v>0</v>
      </c>
      <c r="BH82" s="115">
        <v>0</v>
      </c>
      <c r="BI82" s="115">
        <v>0</v>
      </c>
      <c r="BJ82" s="116">
        <f>BA82+BD82*1+BE82*2+BF82*5+BG82*10+BH82*10+BI82*3</f>
        <v>17.8</v>
      </c>
      <c r="BK82" s="90"/>
      <c r="BL82" s="117">
        <f>$BL$80/L82</f>
        <v>1</v>
      </c>
      <c r="BM82" s="118">
        <f>$BM$80/V82</f>
        <v>0.8027069234773555</v>
      </c>
      <c r="BN82" s="118">
        <f>$BN$80/AF82</f>
        <v>1</v>
      </c>
      <c r="BO82" s="118">
        <f>$BO$80/AP82</f>
        <v>0.6769406392694063</v>
      </c>
      <c r="BP82" s="118">
        <f>$BP$80/AZ82</f>
        <v>0.8676384839650146</v>
      </c>
      <c r="BQ82" s="119">
        <f>$BQ$80/BJ82</f>
        <v>0.9342696629213484</v>
      </c>
      <c r="BR82" s="149">
        <f>(SUM(BL82:BQ82))</f>
        <v>5.281555709633125</v>
      </c>
      <c r="BS82" s="121">
        <f>($BS$80*BR82)</f>
        <v>0.946732299912186</v>
      </c>
      <c r="BT82" s="150">
        <f>(RANK(BS82,$BS$81:$BS$91))</f>
        <v>2</v>
      </c>
      <c r="BV82" s="123">
        <f t="shared" si="2"/>
        <v>106.73</v>
      </c>
    </row>
    <row r="83" spans="1:74" ht="12.75" customHeight="1">
      <c r="A83" s="97">
        <v>3</v>
      </c>
      <c r="B83" s="98" t="s">
        <v>117</v>
      </c>
      <c r="C83" s="99">
        <v>8.97</v>
      </c>
      <c r="D83" s="100">
        <v>2</v>
      </c>
      <c r="E83" s="100">
        <v>6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45">
        <f>C83+F83*1+G83*2+H83*5+I83*10+J83*10+K83*3</f>
        <v>8.97</v>
      </c>
      <c r="M83" s="102">
        <v>15.28</v>
      </c>
      <c r="N83" s="103">
        <v>4</v>
      </c>
      <c r="O83" s="103">
        <v>1</v>
      </c>
      <c r="P83" s="103">
        <v>3</v>
      </c>
      <c r="Q83" s="103">
        <v>0</v>
      </c>
      <c r="R83" s="103">
        <v>0</v>
      </c>
      <c r="S83" s="103">
        <v>0</v>
      </c>
      <c r="T83" s="103">
        <v>0</v>
      </c>
      <c r="U83" s="103">
        <v>0</v>
      </c>
      <c r="V83" s="104">
        <f>M83+P83*1+Q83*2+R83*5+S83*10+T83*10+U83*3</f>
        <v>18.28</v>
      </c>
      <c r="W83" s="146">
        <v>19.55</v>
      </c>
      <c r="X83" s="106">
        <v>0</v>
      </c>
      <c r="Y83" s="106">
        <v>8</v>
      </c>
      <c r="Z83" s="106">
        <v>4</v>
      </c>
      <c r="AA83" s="106">
        <v>0</v>
      </c>
      <c r="AB83" s="106">
        <v>0</v>
      </c>
      <c r="AC83" s="106">
        <v>0</v>
      </c>
      <c r="AD83" s="106">
        <v>0</v>
      </c>
      <c r="AE83" s="106">
        <v>0</v>
      </c>
      <c r="AF83" s="147">
        <f>W83+Z83*1+AA83*2+AB83*5+AC83*10+AD83*10+AE83*3</f>
        <v>23.55</v>
      </c>
      <c r="AG83" s="108">
        <v>16.6</v>
      </c>
      <c r="AH83" s="109">
        <v>1</v>
      </c>
      <c r="AI83" s="109">
        <v>8</v>
      </c>
      <c r="AJ83" s="109">
        <v>2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10">
        <f>AG83+AJ83*1+AK83*2+AL83*5+AM83*10+AN83*10+AO83*3</f>
        <v>18.6</v>
      </c>
      <c r="AQ83" s="148">
        <v>14.88</v>
      </c>
      <c r="AR83" s="112">
        <v>7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3">
        <f>AQ83+AT83*1+AU83*2+AV83*5+AW83*10+AX83*10+AY83*3</f>
        <v>14.88</v>
      </c>
      <c r="BA83" s="114">
        <v>22.04</v>
      </c>
      <c r="BB83" s="115">
        <v>2</v>
      </c>
      <c r="BC83" s="115">
        <v>4</v>
      </c>
      <c r="BD83" s="115">
        <v>1</v>
      </c>
      <c r="BE83" s="115">
        <v>0</v>
      </c>
      <c r="BF83" s="115">
        <v>1</v>
      </c>
      <c r="BG83" s="115">
        <v>0</v>
      </c>
      <c r="BH83" s="115">
        <v>0</v>
      </c>
      <c r="BI83" s="115">
        <v>0</v>
      </c>
      <c r="BJ83" s="116">
        <f>BA83+BD83*1+BE83*2+BF83*5+BG83*10+BH83*10+BI83*3</f>
        <v>28.04</v>
      </c>
      <c r="BK83" s="90"/>
      <c r="BL83" s="117">
        <f>$BL$80/L83</f>
        <v>0.930880713489409</v>
      </c>
      <c r="BM83" s="118">
        <f>$BM$80/V83</f>
        <v>0.8435448577680524</v>
      </c>
      <c r="BN83" s="118">
        <f>$BN$80/AF83</f>
        <v>0.7617834394904457</v>
      </c>
      <c r="BO83" s="118">
        <f>$BO$80/AP83</f>
        <v>0.9564516129032257</v>
      </c>
      <c r="BP83" s="118">
        <f>$BP$80/AZ83</f>
        <v>1</v>
      </c>
      <c r="BQ83" s="119">
        <f>$BQ$80/BJ83</f>
        <v>0.5930813124108417</v>
      </c>
      <c r="BR83" s="149">
        <f>(SUM(BL83:BQ83))</f>
        <v>5.085741936061974</v>
      </c>
      <c r="BS83" s="121">
        <f>($BS$80*BR83)</f>
        <v>0.9116321827498554</v>
      </c>
      <c r="BT83" s="150">
        <f>(RANK(BS83,$BS$81:$BS$91))</f>
        <v>3</v>
      </c>
      <c r="BV83" s="123">
        <f t="shared" si="2"/>
        <v>112.32</v>
      </c>
    </row>
    <row r="84" spans="1:74" ht="12.75" customHeight="1">
      <c r="A84" s="97">
        <v>4</v>
      </c>
      <c r="B84" s="98" t="s">
        <v>111</v>
      </c>
      <c r="C84" s="99">
        <v>13.92</v>
      </c>
      <c r="D84" s="100">
        <v>2</v>
      </c>
      <c r="E84" s="100">
        <v>5</v>
      </c>
      <c r="F84" s="100">
        <v>0</v>
      </c>
      <c r="G84" s="100">
        <v>1</v>
      </c>
      <c r="H84" s="100">
        <v>0</v>
      </c>
      <c r="I84" s="100">
        <v>0</v>
      </c>
      <c r="J84" s="100">
        <v>2</v>
      </c>
      <c r="K84" s="100">
        <v>0</v>
      </c>
      <c r="L84" s="145">
        <f>C84+F84*1+G84*2+H84*5+I84*10+J84*10+K84*3</f>
        <v>35.92</v>
      </c>
      <c r="M84" s="102">
        <v>15.44</v>
      </c>
      <c r="N84" s="103">
        <v>4</v>
      </c>
      <c r="O84" s="103">
        <v>1</v>
      </c>
      <c r="P84" s="103">
        <v>3</v>
      </c>
      <c r="Q84" s="103">
        <v>0</v>
      </c>
      <c r="R84" s="103">
        <v>0</v>
      </c>
      <c r="S84" s="103">
        <v>0</v>
      </c>
      <c r="T84" s="103">
        <v>0</v>
      </c>
      <c r="U84" s="103">
        <v>0</v>
      </c>
      <c r="V84" s="104">
        <f>M84+P84*1+Q84*2+R84*5+S84*10+T84*10+U84*3</f>
        <v>18.439999999999998</v>
      </c>
      <c r="W84" s="146">
        <v>19.16</v>
      </c>
      <c r="X84" s="106">
        <v>0</v>
      </c>
      <c r="Y84" s="106">
        <v>10</v>
      </c>
      <c r="Z84" s="106">
        <v>1</v>
      </c>
      <c r="AA84" s="106">
        <v>1</v>
      </c>
      <c r="AB84" s="106">
        <v>0</v>
      </c>
      <c r="AC84" s="106">
        <v>0</v>
      </c>
      <c r="AD84" s="106">
        <v>0</v>
      </c>
      <c r="AE84" s="106">
        <v>0</v>
      </c>
      <c r="AF84" s="147">
        <f>W84+Z84*1+AA84*2+AB84*5+AC84*10+AD84*10+AE84*3</f>
        <v>22.16</v>
      </c>
      <c r="AG84" s="108">
        <v>17.19</v>
      </c>
      <c r="AH84" s="109">
        <v>1</v>
      </c>
      <c r="AI84" s="109">
        <v>9</v>
      </c>
      <c r="AJ84" s="109">
        <v>0</v>
      </c>
      <c r="AK84" s="109">
        <v>0</v>
      </c>
      <c r="AL84" s="109">
        <v>1</v>
      </c>
      <c r="AM84" s="109">
        <v>0</v>
      </c>
      <c r="AN84" s="109">
        <v>0</v>
      </c>
      <c r="AO84" s="109">
        <v>0</v>
      </c>
      <c r="AP84" s="110">
        <f>AG84+AJ84*1+AK84*2+AL84*5+AM84*10+AN84*10+AO84*3</f>
        <v>22.19</v>
      </c>
      <c r="AQ84" s="148">
        <v>17.85</v>
      </c>
      <c r="AR84" s="112">
        <v>7</v>
      </c>
      <c r="AS84" s="112">
        <v>0</v>
      </c>
      <c r="AT84" s="112">
        <v>0</v>
      </c>
      <c r="AU84" s="112">
        <v>0</v>
      </c>
      <c r="AV84" s="112">
        <v>0</v>
      </c>
      <c r="AW84" s="112">
        <v>0</v>
      </c>
      <c r="AX84" s="112">
        <v>0</v>
      </c>
      <c r="AY84" s="112">
        <v>0</v>
      </c>
      <c r="AZ84" s="113">
        <f>AQ84+AT84*1+AU84*2+AV84*5+AW84*10+AX84*10+AY84*3</f>
        <v>17.85</v>
      </c>
      <c r="BA84" s="114">
        <v>24.48</v>
      </c>
      <c r="BB84" s="115">
        <v>2</v>
      </c>
      <c r="BC84" s="115">
        <v>5</v>
      </c>
      <c r="BD84" s="115">
        <v>1</v>
      </c>
      <c r="BE84" s="115">
        <v>0</v>
      </c>
      <c r="BF84" s="115">
        <v>0</v>
      </c>
      <c r="BG84" s="115">
        <v>0</v>
      </c>
      <c r="BH84" s="115">
        <v>0</v>
      </c>
      <c r="BI84" s="115">
        <v>0</v>
      </c>
      <c r="BJ84" s="116">
        <f>BA84+BD84*1+BE84*2+BF84*5+BG84*10+BH84*10+BI84*3</f>
        <v>25.48</v>
      </c>
      <c r="BK84" s="90"/>
      <c r="BL84" s="117">
        <f>$BL$80/L84</f>
        <v>0.2324610244988864</v>
      </c>
      <c r="BM84" s="118">
        <f>$BM$80/V84</f>
        <v>0.8362255965292843</v>
      </c>
      <c r="BN84" s="118">
        <f>$BN$80/AF84</f>
        <v>0.80956678700361</v>
      </c>
      <c r="BO84" s="118">
        <f>$BO$80/AP84</f>
        <v>0.8017124831004956</v>
      </c>
      <c r="BP84" s="118">
        <f>$BP$80/AZ84</f>
        <v>0.8336134453781512</v>
      </c>
      <c r="BQ84" s="119">
        <f>$BQ$80/BJ84</f>
        <v>0.6526687598116171</v>
      </c>
      <c r="BR84" s="149">
        <f>(SUM(BL84:BQ84))</f>
        <v>4.166248096322045</v>
      </c>
      <c r="BS84" s="121">
        <f>($BS$80*BR84)</f>
        <v>0.7468105723170954</v>
      </c>
      <c r="BT84" s="150">
        <f>(RANK(BS84,$BS$81:$BS$91))</f>
        <v>4</v>
      </c>
      <c r="BV84" s="123">
        <f t="shared" si="2"/>
        <v>142.04</v>
      </c>
    </row>
    <row r="85" spans="1:74" ht="12.75" customHeight="1">
      <c r="A85" s="97">
        <v>5</v>
      </c>
      <c r="B85" s="98" t="s">
        <v>116</v>
      </c>
      <c r="C85" s="99">
        <v>13.69</v>
      </c>
      <c r="D85" s="100">
        <v>2</v>
      </c>
      <c r="E85" s="100">
        <v>6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45">
        <f>C85+F85*1+G85*2+H85*5+I85*10+J85*10+K85*3</f>
        <v>13.69</v>
      </c>
      <c r="M85" s="102">
        <v>19.93</v>
      </c>
      <c r="N85" s="103">
        <v>4</v>
      </c>
      <c r="O85" s="103">
        <v>3</v>
      </c>
      <c r="P85" s="103">
        <v>1</v>
      </c>
      <c r="Q85" s="103">
        <v>0</v>
      </c>
      <c r="R85" s="103">
        <v>0</v>
      </c>
      <c r="S85" s="103">
        <v>0</v>
      </c>
      <c r="T85" s="103">
        <v>0</v>
      </c>
      <c r="U85" s="103">
        <v>0</v>
      </c>
      <c r="V85" s="104">
        <f>M85+P85*1+Q85*2+R85*5+S85*10+T85*10+U85*3</f>
        <v>20.93</v>
      </c>
      <c r="W85" s="146">
        <v>20.98</v>
      </c>
      <c r="X85" s="106">
        <v>0</v>
      </c>
      <c r="Y85" s="106">
        <v>8</v>
      </c>
      <c r="Z85" s="106">
        <v>4</v>
      </c>
      <c r="AA85" s="106">
        <v>0</v>
      </c>
      <c r="AB85" s="106">
        <v>0</v>
      </c>
      <c r="AC85" s="106">
        <v>0</v>
      </c>
      <c r="AD85" s="106">
        <v>0</v>
      </c>
      <c r="AE85" s="106">
        <v>0</v>
      </c>
      <c r="AF85" s="147">
        <f>W85+Z85*1+AA85*2+AB85*5+AC85*10+AD85*10+AE85*3</f>
        <v>24.98</v>
      </c>
      <c r="AG85" s="108">
        <v>21.29</v>
      </c>
      <c r="AH85" s="109">
        <v>1</v>
      </c>
      <c r="AI85" s="109">
        <v>8</v>
      </c>
      <c r="AJ85" s="109">
        <v>2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10">
        <f>AG85+AJ85*1+AK85*2+AL85*5+AM85*10+AN85*10+AO85*3</f>
        <v>23.29</v>
      </c>
      <c r="AQ85" s="148">
        <v>21.05</v>
      </c>
      <c r="AR85" s="112">
        <v>7</v>
      </c>
      <c r="AS85" s="112">
        <v>0</v>
      </c>
      <c r="AT85" s="112">
        <v>0</v>
      </c>
      <c r="AU85" s="112">
        <v>0</v>
      </c>
      <c r="AV85" s="112">
        <v>0</v>
      </c>
      <c r="AW85" s="112">
        <v>0</v>
      </c>
      <c r="AX85" s="112">
        <v>0</v>
      </c>
      <c r="AY85" s="112">
        <v>1</v>
      </c>
      <c r="AZ85" s="113">
        <f>AQ85+AT85*1+AU85*2+AV85*5+AW85*10+AX85*10+AY85*3</f>
        <v>24.05</v>
      </c>
      <c r="BA85" s="114">
        <v>21.81</v>
      </c>
      <c r="BB85" s="115">
        <v>2</v>
      </c>
      <c r="BC85" s="115">
        <v>3</v>
      </c>
      <c r="BD85" s="115">
        <v>3</v>
      </c>
      <c r="BE85" s="115">
        <v>0</v>
      </c>
      <c r="BF85" s="115">
        <v>0</v>
      </c>
      <c r="BG85" s="115">
        <v>0</v>
      </c>
      <c r="BH85" s="115">
        <v>0</v>
      </c>
      <c r="BI85" s="115">
        <v>0</v>
      </c>
      <c r="BJ85" s="116">
        <f>BA85+BD85*1+BE85*2+BF85*5+BG85*10+BH85*10+BI85*3</f>
        <v>24.81</v>
      </c>
      <c r="BK85" s="90"/>
      <c r="BL85" s="117">
        <f>$BL$80/L85</f>
        <v>0.6099342585829072</v>
      </c>
      <c r="BM85" s="118">
        <f>$BM$80/V85</f>
        <v>0.736741519350215</v>
      </c>
      <c r="BN85" s="118">
        <f>$BN$80/AF85</f>
        <v>0.7181745396317053</v>
      </c>
      <c r="BO85" s="118">
        <f>$BO$80/AP85</f>
        <v>0.763847144697295</v>
      </c>
      <c r="BP85" s="118">
        <f>$BP$80/AZ85</f>
        <v>0.6187110187110187</v>
      </c>
      <c r="BQ85" s="119">
        <f>$BQ$80/BJ85</f>
        <v>0.6702942361950828</v>
      </c>
      <c r="BR85" s="149">
        <f>(SUM(BL85:BQ85))</f>
        <v>4.117702717168225</v>
      </c>
      <c r="BS85" s="121">
        <f>($BS$80*BR85)</f>
        <v>0.7381086895796702</v>
      </c>
      <c r="BT85" s="150">
        <f>(RANK(BS85,$BS$81:$BS$91))</f>
        <v>5</v>
      </c>
      <c r="BV85" s="123">
        <f t="shared" si="2"/>
        <v>131.74999999999997</v>
      </c>
    </row>
    <row r="86" spans="1:74" ht="12.75" customHeight="1">
      <c r="A86" s="97" t="s">
        <v>130</v>
      </c>
      <c r="B86" s="98" t="s">
        <v>65</v>
      </c>
      <c r="C86" s="99">
        <v>9.42</v>
      </c>
      <c r="D86" s="100">
        <v>2</v>
      </c>
      <c r="E86" s="100">
        <v>5</v>
      </c>
      <c r="F86" s="100">
        <v>1</v>
      </c>
      <c r="G86" s="100">
        <v>0</v>
      </c>
      <c r="H86" s="100">
        <v>0</v>
      </c>
      <c r="I86" s="100">
        <v>0</v>
      </c>
      <c r="J86" s="100">
        <v>1</v>
      </c>
      <c r="K86" s="100">
        <v>0</v>
      </c>
      <c r="L86" s="145">
        <f>C86+F86*1+G86*2+H86*5+I86*10+J86*10+K86*3</f>
        <v>20.42</v>
      </c>
      <c r="M86" s="102">
        <v>24.91</v>
      </c>
      <c r="N86" s="103">
        <v>4</v>
      </c>
      <c r="O86" s="103">
        <v>3</v>
      </c>
      <c r="P86" s="103">
        <v>1</v>
      </c>
      <c r="Q86" s="103">
        <v>0</v>
      </c>
      <c r="R86" s="103">
        <v>0</v>
      </c>
      <c r="S86" s="103">
        <v>0</v>
      </c>
      <c r="T86" s="103">
        <v>0</v>
      </c>
      <c r="U86" s="103">
        <v>0</v>
      </c>
      <c r="V86" s="104">
        <f>M86+P86*1+Q86*2+R86*5+S86*10+T86*10+U86*3</f>
        <v>25.91</v>
      </c>
      <c r="W86" s="146">
        <v>32.57</v>
      </c>
      <c r="X86" s="106">
        <v>0</v>
      </c>
      <c r="Y86" s="106">
        <v>10</v>
      </c>
      <c r="Z86" s="106">
        <v>2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47">
        <f>W86+Z86*1+AA86*2+AB86*5+AC86*10+AD86*10+AE86*3</f>
        <v>34.57</v>
      </c>
      <c r="AG86" s="108">
        <v>22.83</v>
      </c>
      <c r="AH86" s="109">
        <v>1</v>
      </c>
      <c r="AI86" s="109">
        <v>9</v>
      </c>
      <c r="AJ86" s="109">
        <v>1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10">
        <f>AG86+AJ86*1+AK86*2+AL86*5+AM86*10+AN86*10+AO86*3</f>
        <v>23.83</v>
      </c>
      <c r="AQ86" s="148">
        <v>17.21</v>
      </c>
      <c r="AR86" s="112">
        <v>7</v>
      </c>
      <c r="AS86" s="112">
        <v>0</v>
      </c>
      <c r="AT86" s="112">
        <v>0</v>
      </c>
      <c r="AU86" s="112">
        <v>0</v>
      </c>
      <c r="AV86" s="112">
        <v>0</v>
      </c>
      <c r="AW86" s="112">
        <v>0</v>
      </c>
      <c r="AX86" s="112">
        <v>0</v>
      </c>
      <c r="AY86" s="112">
        <v>0</v>
      </c>
      <c r="AZ86" s="113">
        <f>AQ86+AT86*1+AU86*2+AV86*5+AW86*10+AX86*10+AY86*3</f>
        <v>17.21</v>
      </c>
      <c r="BA86" s="114">
        <v>19.47</v>
      </c>
      <c r="BB86" s="115">
        <v>2</v>
      </c>
      <c r="BC86" s="115">
        <v>5</v>
      </c>
      <c r="BD86" s="115">
        <v>0</v>
      </c>
      <c r="BE86" s="115">
        <v>0</v>
      </c>
      <c r="BF86" s="115">
        <v>1</v>
      </c>
      <c r="BG86" s="115">
        <v>0</v>
      </c>
      <c r="BH86" s="115">
        <v>0</v>
      </c>
      <c r="BI86" s="115">
        <v>0</v>
      </c>
      <c r="BJ86" s="116">
        <f>BA86+BD86*1+BE86*2+BF86*5+BG86*10+BH86*10+BI86*3</f>
        <v>24.47</v>
      </c>
      <c r="BK86" s="90"/>
      <c r="BL86" s="117">
        <f>$BL$80/L86</f>
        <v>0.40891283055827615</v>
      </c>
      <c r="BM86" s="118">
        <f>$BM$80/V86</f>
        <v>0.5951370127363952</v>
      </c>
      <c r="BN86" s="118">
        <f>$BN$80/AF86</f>
        <v>0.5189470639282614</v>
      </c>
      <c r="BO86" s="118">
        <f>$BO$80/AP86</f>
        <v>0.746537977339488</v>
      </c>
      <c r="BP86" s="118">
        <f>$BP$80/AZ86</f>
        <v>0.8646135967460779</v>
      </c>
      <c r="BQ86" s="119">
        <f>$BQ$80/BJ86</f>
        <v>0.6796076828769924</v>
      </c>
      <c r="BR86" s="149">
        <f>(SUM(BL86:BQ86))</f>
        <v>3.8137561641854907</v>
      </c>
      <c r="BS86" s="121">
        <f>($BS$80*BR86)</f>
        <v>0.6836254965630972</v>
      </c>
      <c r="BT86" s="150">
        <f>(RANK(BS86,$BS$81:$BS$91))</f>
        <v>6</v>
      </c>
      <c r="BV86" s="123">
        <f t="shared" si="2"/>
        <v>146.41</v>
      </c>
    </row>
    <row r="87" spans="1:74" ht="12.75" customHeight="1">
      <c r="A87" s="97">
        <v>7</v>
      </c>
      <c r="B87" s="98" t="s">
        <v>114</v>
      </c>
      <c r="C87" s="99">
        <v>9.03</v>
      </c>
      <c r="D87" s="100">
        <v>2</v>
      </c>
      <c r="E87" s="100">
        <v>6</v>
      </c>
      <c r="F87" s="100">
        <v>0</v>
      </c>
      <c r="G87" s="100">
        <v>0</v>
      </c>
      <c r="H87" s="100">
        <v>0</v>
      </c>
      <c r="I87" s="100">
        <v>0</v>
      </c>
      <c r="J87" s="100">
        <v>1</v>
      </c>
      <c r="K87" s="100">
        <v>0</v>
      </c>
      <c r="L87" s="145">
        <f>C87+F87*1+G87*2+H87*5+I87*10+J87*10+K87*3</f>
        <v>19.03</v>
      </c>
      <c r="M87" s="102">
        <v>23.49</v>
      </c>
      <c r="N87" s="103">
        <v>4</v>
      </c>
      <c r="O87" s="103">
        <v>4</v>
      </c>
      <c r="P87" s="103">
        <v>0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104">
        <f>M87+P87*1+Q87*2+R87*5+S87*10+T87*10+U87*3</f>
        <v>23.49</v>
      </c>
      <c r="W87" s="146">
        <v>19.79</v>
      </c>
      <c r="X87" s="106">
        <v>0</v>
      </c>
      <c r="Y87" s="106">
        <v>10</v>
      </c>
      <c r="Z87" s="106">
        <v>2</v>
      </c>
      <c r="AA87" s="106">
        <v>0</v>
      </c>
      <c r="AB87" s="106">
        <v>0</v>
      </c>
      <c r="AC87" s="106">
        <v>0</v>
      </c>
      <c r="AD87" s="106">
        <v>0</v>
      </c>
      <c r="AE87" s="106">
        <v>0</v>
      </c>
      <c r="AF87" s="147">
        <f>W87+Z87*1+AA87*2+AB87*5+AC87*10+AD87*10+AE87*3</f>
        <v>21.79</v>
      </c>
      <c r="AG87" s="108">
        <v>16.65</v>
      </c>
      <c r="AH87" s="109">
        <v>1</v>
      </c>
      <c r="AI87" s="109">
        <v>5</v>
      </c>
      <c r="AJ87" s="109">
        <v>5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10">
        <f>AG87+AJ87*1+AK87*2+AL87*5+AM87*10+AN87*10+AO87*3</f>
        <v>21.65</v>
      </c>
      <c r="AQ87" s="148">
        <v>18.3</v>
      </c>
      <c r="AR87" s="112">
        <v>7</v>
      </c>
      <c r="AS87" s="112">
        <v>0</v>
      </c>
      <c r="AT87" s="112">
        <v>0</v>
      </c>
      <c r="AU87" s="112">
        <v>0</v>
      </c>
      <c r="AV87" s="112">
        <v>0</v>
      </c>
      <c r="AW87" s="112">
        <v>0</v>
      </c>
      <c r="AX87" s="112">
        <v>0</v>
      </c>
      <c r="AY87" s="112">
        <v>5</v>
      </c>
      <c r="AZ87" s="113">
        <f>AQ87+AT87*1+AU87*2+AV87*5+AW87*10+AX87*10+AY87*3</f>
        <v>33.3</v>
      </c>
      <c r="BA87" s="114">
        <v>22.87</v>
      </c>
      <c r="BB87" s="115">
        <v>2</v>
      </c>
      <c r="BC87" s="115">
        <v>5</v>
      </c>
      <c r="BD87" s="115">
        <v>0</v>
      </c>
      <c r="BE87" s="115">
        <v>0</v>
      </c>
      <c r="BF87" s="115">
        <v>1</v>
      </c>
      <c r="BG87" s="115">
        <v>0</v>
      </c>
      <c r="BH87" s="115">
        <v>0</v>
      </c>
      <c r="BI87" s="115">
        <v>0</v>
      </c>
      <c r="BJ87" s="116">
        <f>BA87+BD87*1+BE87*2+BF87*5+BG87*10+BH87*10+BI87*3</f>
        <v>27.87</v>
      </c>
      <c r="BK87" s="90"/>
      <c r="BL87" s="117">
        <f>$BL$80/L87</f>
        <v>0.43878087230688384</v>
      </c>
      <c r="BM87" s="118">
        <f>$BM$80/V87</f>
        <v>0.6564495530012772</v>
      </c>
      <c r="BN87" s="118">
        <f>$BN$80/AF87</f>
        <v>0.8233134465351077</v>
      </c>
      <c r="BO87" s="118">
        <f>$BO$80/AP87</f>
        <v>0.8217090069284064</v>
      </c>
      <c r="BP87" s="118">
        <f>$BP$80/AZ87</f>
        <v>0.4468468468468469</v>
      </c>
      <c r="BQ87" s="119">
        <f>$BQ$80/BJ87</f>
        <v>0.5966989594546107</v>
      </c>
      <c r="BR87" s="149">
        <f>(SUM(BL87:BQ87))</f>
        <v>3.783798685073133</v>
      </c>
      <c r="BS87" s="121">
        <f>($BS$80*BR87)</f>
        <v>0.6782555422051636</v>
      </c>
      <c r="BT87" s="150">
        <f>(RANK(BS87,$BS$81:$BS$91))</f>
        <v>7</v>
      </c>
      <c r="BV87" s="123">
        <f t="shared" si="2"/>
        <v>147.13</v>
      </c>
    </row>
    <row r="88" spans="1:74" ht="12.75" customHeight="1">
      <c r="A88" s="97">
        <v>8</v>
      </c>
      <c r="B88" s="98" t="s">
        <v>110</v>
      </c>
      <c r="C88" s="99">
        <v>24.1</v>
      </c>
      <c r="D88" s="100">
        <v>2</v>
      </c>
      <c r="E88" s="100">
        <v>6</v>
      </c>
      <c r="F88" s="100">
        <v>0</v>
      </c>
      <c r="G88" s="100">
        <v>0</v>
      </c>
      <c r="H88" s="100">
        <v>0</v>
      </c>
      <c r="I88" s="100">
        <v>0</v>
      </c>
      <c r="J88" s="100">
        <v>2</v>
      </c>
      <c r="K88" s="100">
        <v>0</v>
      </c>
      <c r="L88" s="145">
        <f>C88+F88*1+G88*2+H88*5+I88*10+J88*10+K88*3</f>
        <v>44.1</v>
      </c>
      <c r="M88" s="102">
        <v>26.58</v>
      </c>
      <c r="N88" s="103">
        <v>4</v>
      </c>
      <c r="O88" s="103">
        <v>3</v>
      </c>
      <c r="P88" s="103">
        <v>1</v>
      </c>
      <c r="Q88" s="103">
        <v>0</v>
      </c>
      <c r="R88" s="103">
        <v>0</v>
      </c>
      <c r="S88" s="103">
        <v>0</v>
      </c>
      <c r="T88" s="103">
        <v>0</v>
      </c>
      <c r="U88" s="103">
        <v>0</v>
      </c>
      <c r="V88" s="104">
        <f>M88+P88*1+Q88*2+R88*5+S88*10+T88*10+U88*3</f>
        <v>27.58</v>
      </c>
      <c r="W88" s="146">
        <v>26.87</v>
      </c>
      <c r="X88" s="106">
        <v>0</v>
      </c>
      <c r="Y88" s="106">
        <v>10</v>
      </c>
      <c r="Z88" s="106">
        <v>1</v>
      </c>
      <c r="AA88" s="106">
        <v>0</v>
      </c>
      <c r="AB88" s="106">
        <v>1</v>
      </c>
      <c r="AC88" s="106">
        <v>0</v>
      </c>
      <c r="AD88" s="106">
        <v>0</v>
      </c>
      <c r="AE88" s="106">
        <v>0</v>
      </c>
      <c r="AF88" s="147">
        <f>W88+Z88*1+AA88*2+AB88*5+AC88*10+AD88*10+AE88*3</f>
        <v>32.870000000000005</v>
      </c>
      <c r="AG88" s="108">
        <v>32.61</v>
      </c>
      <c r="AH88" s="109">
        <v>1</v>
      </c>
      <c r="AI88" s="109">
        <v>8</v>
      </c>
      <c r="AJ88" s="109">
        <v>1</v>
      </c>
      <c r="AK88" s="109">
        <v>0</v>
      </c>
      <c r="AL88" s="109">
        <v>1</v>
      </c>
      <c r="AM88" s="109">
        <v>0</v>
      </c>
      <c r="AN88" s="109">
        <v>1</v>
      </c>
      <c r="AO88" s="109">
        <v>0</v>
      </c>
      <c r="AP88" s="110">
        <f>AG88+AJ88*1+AK88*2+AL88*5+AM88*10+AN88*10+AO88*3</f>
        <v>48.61</v>
      </c>
      <c r="AQ88" s="148">
        <v>26.82</v>
      </c>
      <c r="AR88" s="112">
        <v>7</v>
      </c>
      <c r="AS88" s="112">
        <v>0</v>
      </c>
      <c r="AT88" s="112">
        <v>0</v>
      </c>
      <c r="AU88" s="112">
        <v>0</v>
      </c>
      <c r="AV88" s="112">
        <v>0</v>
      </c>
      <c r="AW88" s="112">
        <v>0</v>
      </c>
      <c r="AX88" s="112">
        <v>0</v>
      </c>
      <c r="AY88" s="112">
        <v>0</v>
      </c>
      <c r="AZ88" s="113">
        <f>AQ88+AT88*1+AU88*2+AV88*5+AW88*10+AX88*10+AY88*3</f>
        <v>26.82</v>
      </c>
      <c r="BA88" s="114">
        <v>24.67</v>
      </c>
      <c r="BB88" s="115">
        <v>2</v>
      </c>
      <c r="BC88" s="115">
        <v>3</v>
      </c>
      <c r="BD88" s="115">
        <v>2</v>
      </c>
      <c r="BE88" s="115">
        <v>1</v>
      </c>
      <c r="BF88" s="115">
        <v>0</v>
      </c>
      <c r="BG88" s="115">
        <v>0</v>
      </c>
      <c r="BH88" s="115">
        <v>0</v>
      </c>
      <c r="BI88" s="115">
        <v>0</v>
      </c>
      <c r="BJ88" s="116">
        <f>BA88+BD88*1+BE88*2+BF88*5+BG88*10+BH88*10+BI88*3</f>
        <v>28.67</v>
      </c>
      <c r="BK88" s="90"/>
      <c r="BL88" s="117">
        <f>$BL$80/L88</f>
        <v>0.1893424036281179</v>
      </c>
      <c r="BM88" s="118">
        <f>$BM$80/V88</f>
        <v>0.559100797679478</v>
      </c>
      <c r="BN88" s="118">
        <f>$BN$80/AF88</f>
        <v>0.5457864313964099</v>
      </c>
      <c r="BO88" s="118">
        <f>$BO$80/AP88</f>
        <v>0.3659740794075293</v>
      </c>
      <c r="BP88" s="118">
        <f>$BP$80/AZ88</f>
        <v>0.5548098434004475</v>
      </c>
      <c r="BQ88" s="119">
        <f>$BQ$80/BJ88</f>
        <v>0.5800488315312173</v>
      </c>
      <c r="BR88" s="149">
        <f>(SUM(BL88:BQ88))</f>
        <v>2.7950623870432</v>
      </c>
      <c r="BS88" s="121">
        <f>($BS$80*BR88)</f>
        <v>0.5010220449359354</v>
      </c>
      <c r="BT88" s="150">
        <f>(RANK(BS88,$BS$81:$BS$91))</f>
        <v>8</v>
      </c>
      <c r="BV88" s="123">
        <f t="shared" si="2"/>
        <v>208.65000000000003</v>
      </c>
    </row>
    <row r="89" spans="1:74" ht="12.75" customHeight="1">
      <c r="A89" s="97">
        <v>9</v>
      </c>
      <c r="B89" s="98" t="s">
        <v>115</v>
      </c>
      <c r="C89" s="99">
        <v>14.07</v>
      </c>
      <c r="D89" s="100">
        <v>2</v>
      </c>
      <c r="E89" s="100">
        <v>4</v>
      </c>
      <c r="F89" s="100">
        <v>2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45">
        <f>C89+F89*1+G89*2+H89*5+I89*10+J89*10+K89*3</f>
        <v>16.07</v>
      </c>
      <c r="M89" s="102">
        <v>28.57</v>
      </c>
      <c r="N89" s="103">
        <v>4</v>
      </c>
      <c r="O89" s="103">
        <v>2</v>
      </c>
      <c r="P89" s="103">
        <v>1</v>
      </c>
      <c r="Q89" s="103">
        <v>0</v>
      </c>
      <c r="R89" s="103">
        <v>1</v>
      </c>
      <c r="S89" s="103">
        <v>0</v>
      </c>
      <c r="T89" s="103">
        <v>0</v>
      </c>
      <c r="U89" s="103">
        <v>1</v>
      </c>
      <c r="V89" s="104">
        <f>M89+P89*1+Q89*2+R89*5+S89*10+T89*10+U89*3</f>
        <v>37.57</v>
      </c>
      <c r="W89" s="146">
        <v>26.69</v>
      </c>
      <c r="X89" s="106">
        <v>0</v>
      </c>
      <c r="Y89" s="106">
        <v>5</v>
      </c>
      <c r="Z89" s="106">
        <v>6</v>
      </c>
      <c r="AA89" s="106">
        <v>1</v>
      </c>
      <c r="AB89" s="106">
        <v>0</v>
      </c>
      <c r="AC89" s="106">
        <v>0</v>
      </c>
      <c r="AD89" s="106">
        <v>0</v>
      </c>
      <c r="AE89" s="106">
        <v>0</v>
      </c>
      <c r="AF89" s="147">
        <f>W89+Z89*1+AA89*2+AB89*5+AC89*10+AD89*10+AE89*3</f>
        <v>34.69</v>
      </c>
      <c r="AG89" s="108">
        <v>34.23</v>
      </c>
      <c r="AH89" s="109">
        <v>1</v>
      </c>
      <c r="AI89" s="109">
        <v>6</v>
      </c>
      <c r="AJ89" s="109">
        <v>3</v>
      </c>
      <c r="AK89" s="109">
        <v>0</v>
      </c>
      <c r="AL89" s="109">
        <v>1</v>
      </c>
      <c r="AM89" s="109">
        <v>0</v>
      </c>
      <c r="AN89" s="109">
        <v>0</v>
      </c>
      <c r="AO89" s="109">
        <v>0</v>
      </c>
      <c r="AP89" s="110">
        <f>AG89+AJ89*1+AK89*2+AL89*5+AM89*10+AN89*10+AO89*3</f>
        <v>42.23</v>
      </c>
      <c r="AQ89" s="148">
        <v>67.47</v>
      </c>
      <c r="AR89" s="112">
        <v>6</v>
      </c>
      <c r="AS89" s="112">
        <v>0</v>
      </c>
      <c r="AT89" s="112">
        <v>0</v>
      </c>
      <c r="AU89" s="112">
        <v>0</v>
      </c>
      <c r="AV89" s="112">
        <v>0</v>
      </c>
      <c r="AW89" s="112">
        <v>1</v>
      </c>
      <c r="AX89" s="112">
        <v>0</v>
      </c>
      <c r="AY89" s="112">
        <v>1</v>
      </c>
      <c r="AZ89" s="113">
        <f>AQ89+AT89*1+AU89*2+AV89*5+AW89*10+AX89*10+AY89*3</f>
        <v>80.47</v>
      </c>
      <c r="BA89" s="114">
        <v>23.98</v>
      </c>
      <c r="BB89" s="115">
        <v>2</v>
      </c>
      <c r="BC89" s="115">
        <v>6</v>
      </c>
      <c r="BD89" s="115">
        <v>0</v>
      </c>
      <c r="BE89" s="115">
        <v>0</v>
      </c>
      <c r="BF89" s="115">
        <v>0</v>
      </c>
      <c r="BG89" s="115">
        <v>0</v>
      </c>
      <c r="BH89" s="115">
        <v>0</v>
      </c>
      <c r="BI89" s="115">
        <v>1</v>
      </c>
      <c r="BJ89" s="116">
        <f>BA89+BD89*1+BE89*2+BF89*5+BG89*10+BH89*10+BI89*3</f>
        <v>26.98</v>
      </c>
      <c r="BK89" s="90"/>
      <c r="BL89" s="117">
        <f>$BL$80/L89</f>
        <v>0.5196017423771001</v>
      </c>
      <c r="BM89" s="118">
        <f>$BM$80/V89</f>
        <v>0.4104338568006388</v>
      </c>
      <c r="BN89" s="118">
        <f>$BN$80/AF89</f>
        <v>0.5171519169789565</v>
      </c>
      <c r="BO89" s="118">
        <f>$BO$80/AP89</f>
        <v>0.421264503907175</v>
      </c>
      <c r="BP89" s="118">
        <f>$BP$80/AZ89</f>
        <v>0.18491363240959366</v>
      </c>
      <c r="BQ89" s="119">
        <f>$BQ$80/BJ89</f>
        <v>0.6163825055596739</v>
      </c>
      <c r="BR89" s="149">
        <f>(SUM(BL89:BQ89))</f>
        <v>2.669748158033138</v>
      </c>
      <c r="BS89" s="121">
        <f>($BS$80*BR89)</f>
        <v>0.4785591505228308</v>
      </c>
      <c r="BT89" s="150">
        <f>(RANK(BS89,$BS$81:$BS$91))</f>
        <v>9</v>
      </c>
      <c r="BV89" s="123">
        <f t="shared" si="2"/>
        <v>238.01</v>
      </c>
    </row>
    <row r="90" spans="1:74" ht="12.75" customHeight="1">
      <c r="A90" s="97">
        <v>10</v>
      </c>
      <c r="B90" s="98" t="s">
        <v>112</v>
      </c>
      <c r="C90" s="99">
        <v>20.69</v>
      </c>
      <c r="D90" s="100">
        <v>2</v>
      </c>
      <c r="E90" s="100">
        <v>6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45">
        <f>C90+F90*1+G90*2+H90*5+I90*10+J90*10+K90*3</f>
        <v>20.69</v>
      </c>
      <c r="M90" s="102">
        <v>35.11</v>
      </c>
      <c r="N90" s="103">
        <v>4</v>
      </c>
      <c r="O90" s="103">
        <v>3</v>
      </c>
      <c r="P90" s="103">
        <v>1</v>
      </c>
      <c r="Q90" s="103">
        <v>0</v>
      </c>
      <c r="R90" s="103">
        <v>0</v>
      </c>
      <c r="S90" s="103">
        <v>0</v>
      </c>
      <c r="T90" s="103">
        <v>0</v>
      </c>
      <c r="U90" s="103">
        <v>0</v>
      </c>
      <c r="V90" s="104">
        <f>M90+P90*1+Q90*2+R90*5+S90*10+T90*10+U90*3</f>
        <v>36.11</v>
      </c>
      <c r="W90" s="146">
        <v>37.53</v>
      </c>
      <c r="X90" s="106">
        <v>0</v>
      </c>
      <c r="Y90" s="106">
        <v>7</v>
      </c>
      <c r="Z90" s="106">
        <v>3</v>
      </c>
      <c r="AA90" s="106">
        <v>0</v>
      </c>
      <c r="AB90" s="106">
        <v>2</v>
      </c>
      <c r="AC90" s="106">
        <v>0</v>
      </c>
      <c r="AD90" s="106">
        <v>0</v>
      </c>
      <c r="AE90" s="106">
        <v>2</v>
      </c>
      <c r="AF90" s="147">
        <f>W90+Z90*1+AA90*2+AB90*5+AC90*10+AD90*10+AE90*3</f>
        <v>56.53</v>
      </c>
      <c r="AG90" s="108">
        <v>35.4</v>
      </c>
      <c r="AH90" s="109">
        <v>1</v>
      </c>
      <c r="AI90" s="109">
        <v>7</v>
      </c>
      <c r="AJ90" s="109">
        <v>3</v>
      </c>
      <c r="AK90" s="109">
        <v>0</v>
      </c>
      <c r="AL90" s="109">
        <v>0</v>
      </c>
      <c r="AM90" s="109">
        <v>0</v>
      </c>
      <c r="AN90" s="109">
        <v>0</v>
      </c>
      <c r="AO90" s="109">
        <v>0</v>
      </c>
      <c r="AP90" s="110">
        <f>AG90+AJ90*1+AK90*2+AL90*5+AM90*10+AN90*10+AO90*3</f>
        <v>38.4</v>
      </c>
      <c r="AQ90" s="148">
        <v>24.04</v>
      </c>
      <c r="AR90" s="112">
        <v>7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3">
        <f>AQ90+AT90*1+AU90*2+AV90*5+AW90*10+AX90*10+AY90*3</f>
        <v>24.04</v>
      </c>
      <c r="BA90" s="114">
        <v>36.51</v>
      </c>
      <c r="BB90" s="115">
        <v>2</v>
      </c>
      <c r="BC90" s="115">
        <v>4</v>
      </c>
      <c r="BD90" s="115">
        <v>2</v>
      </c>
      <c r="BE90" s="115">
        <v>0</v>
      </c>
      <c r="BF90" s="115">
        <v>0</v>
      </c>
      <c r="BG90" s="115">
        <v>0</v>
      </c>
      <c r="BH90" s="115">
        <v>0</v>
      </c>
      <c r="BI90" s="115">
        <v>0</v>
      </c>
      <c r="BJ90" s="116">
        <f>BA90+BD90*1+BE90*2+BF90*5+BG90*10+BH90*10+BI90*3</f>
        <v>38.51</v>
      </c>
      <c r="BK90" s="90"/>
      <c r="BL90" s="117">
        <f>$BL$80/L90</f>
        <v>0.403576607056549</v>
      </c>
      <c r="BM90" s="118">
        <f>$BM$80/V90</f>
        <v>0.42702852395458324</v>
      </c>
      <c r="BN90" s="118">
        <f>$BN$80/AF90</f>
        <v>0.31735361754820446</v>
      </c>
      <c r="BO90" s="118">
        <f>$BO$80/AP90</f>
        <v>0.46328125</v>
      </c>
      <c r="BP90" s="118">
        <f>$BP$80/AZ90</f>
        <v>0.6189683860232945</v>
      </c>
      <c r="BQ90" s="119">
        <f>$BQ$80/BJ90</f>
        <v>0.43183588678265394</v>
      </c>
      <c r="BR90" s="149">
        <f>(SUM(BL90:BQ90))</f>
        <v>2.662044271365285</v>
      </c>
      <c r="BS90" s="121">
        <f>($BS$80*BR90)</f>
        <v>0.4771782092350174</v>
      </c>
      <c r="BT90" s="150">
        <f>(RANK(BS90,$BS$81:$BS$91))</f>
        <v>10</v>
      </c>
      <c r="BV90" s="123">
        <f t="shared" si="2"/>
        <v>214.27999999999997</v>
      </c>
    </row>
    <row r="91" spans="1:74" ht="12.75" customHeight="1">
      <c r="A91" s="97">
        <v>11</v>
      </c>
      <c r="B91" s="98" t="s">
        <v>118</v>
      </c>
      <c r="C91" s="99">
        <v>18.96</v>
      </c>
      <c r="D91" s="100">
        <v>2</v>
      </c>
      <c r="E91" s="100">
        <v>6</v>
      </c>
      <c r="F91" s="100">
        <v>0</v>
      </c>
      <c r="G91" s="100">
        <v>0</v>
      </c>
      <c r="H91" s="100">
        <v>0</v>
      </c>
      <c r="I91" s="100">
        <v>0</v>
      </c>
      <c r="J91" s="100">
        <v>1</v>
      </c>
      <c r="K91" s="100">
        <v>0</v>
      </c>
      <c r="L91" s="145">
        <f>C91+F91*1+G91*2+H91*5+I91*10+J91*10+K91*3</f>
        <v>28.96</v>
      </c>
      <c r="M91" s="102">
        <v>41.9</v>
      </c>
      <c r="N91" s="103">
        <v>4</v>
      </c>
      <c r="O91" s="103">
        <v>4</v>
      </c>
      <c r="P91" s="103">
        <v>0</v>
      </c>
      <c r="Q91" s="103">
        <v>0</v>
      </c>
      <c r="R91" s="103">
        <v>0</v>
      </c>
      <c r="S91" s="103">
        <v>0</v>
      </c>
      <c r="T91" s="103">
        <v>0</v>
      </c>
      <c r="U91" s="103">
        <v>0</v>
      </c>
      <c r="V91" s="104">
        <f>M91+P91*1+Q91*2+R91*5+S91*10+T91*10+U91*3</f>
        <v>41.9</v>
      </c>
      <c r="W91" s="146">
        <v>28.7</v>
      </c>
      <c r="X91" s="106">
        <v>0</v>
      </c>
      <c r="Y91" s="106">
        <v>7</v>
      </c>
      <c r="Z91" s="106">
        <v>3</v>
      </c>
      <c r="AA91" s="106">
        <v>1</v>
      </c>
      <c r="AB91" s="106">
        <v>1</v>
      </c>
      <c r="AC91" s="106">
        <v>0</v>
      </c>
      <c r="AD91" s="106">
        <v>0</v>
      </c>
      <c r="AE91" s="106">
        <v>0</v>
      </c>
      <c r="AF91" s="147">
        <f>W91+Z91*1+AA91*2+AB91*5+AC91*10+AD91*10+AE91*3</f>
        <v>38.7</v>
      </c>
      <c r="AG91" s="108">
        <v>26.32</v>
      </c>
      <c r="AH91" s="109">
        <v>1</v>
      </c>
      <c r="AI91" s="109">
        <v>8</v>
      </c>
      <c r="AJ91" s="109">
        <v>2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10">
        <f>AG91+AJ91*1+AK91*2+AL91*5+AM91*10+AN91*10+AO91*3</f>
        <v>28.32</v>
      </c>
      <c r="AQ91" s="148">
        <v>36.78</v>
      </c>
      <c r="AR91" s="112">
        <v>7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3">
        <f>AQ91+AT91*1+AU91*2+AV91*5+AW91*10+AX91*10+AY91*3</f>
        <v>36.78</v>
      </c>
      <c r="BA91" s="114">
        <v>39.53</v>
      </c>
      <c r="BB91" s="115">
        <v>2</v>
      </c>
      <c r="BC91" s="115">
        <v>5</v>
      </c>
      <c r="BD91" s="115">
        <v>1</v>
      </c>
      <c r="BE91" s="115">
        <v>0</v>
      </c>
      <c r="BF91" s="115">
        <v>0</v>
      </c>
      <c r="BG91" s="115">
        <v>0</v>
      </c>
      <c r="BH91" s="115">
        <v>0</v>
      </c>
      <c r="BI91" s="115">
        <v>0</v>
      </c>
      <c r="BJ91" s="116">
        <f>BA91+BD91*1+BE91*2+BF91*5+BG91*10+BH91*10+BI91*3</f>
        <v>40.53</v>
      </c>
      <c r="BK91" s="90"/>
      <c r="BL91" s="117">
        <f>$BL$80/L91</f>
        <v>0.28832872928176795</v>
      </c>
      <c r="BM91" s="118">
        <f>$BM$80/V91</f>
        <v>0.36801909307875896</v>
      </c>
      <c r="BN91" s="118">
        <f>$BN$80/AF91</f>
        <v>0.46356589147286814</v>
      </c>
      <c r="BO91" s="118">
        <f>$BO$80/AP91</f>
        <v>0.6281779661016949</v>
      </c>
      <c r="BP91" s="118">
        <f>$BP$80/AZ91</f>
        <v>0.40456769983686786</v>
      </c>
      <c r="BQ91" s="119">
        <f>$BQ$80/BJ91</f>
        <v>0.4103133481371824</v>
      </c>
      <c r="BR91" s="149">
        <f>(SUM(BL91:BQ91))</f>
        <v>2.5629727279091403</v>
      </c>
      <c r="BS91" s="121">
        <f>($BS$80*BR91)</f>
        <v>0.4594193829821743</v>
      </c>
      <c r="BT91" s="150">
        <f>(RANK(BS91,$BS$81:$BS$91))</f>
        <v>11</v>
      </c>
      <c r="BV91" s="123">
        <f t="shared" si="2"/>
        <v>215.19</v>
      </c>
    </row>
    <row r="92" spans="63:72" ht="12.75" customHeight="1" thickBot="1">
      <c r="BK92" s="31"/>
      <c r="BS92" s="126"/>
      <c r="BT92" s="126"/>
    </row>
    <row r="93" spans="1:74" ht="12.75" customHeight="1">
      <c r="A93" s="127"/>
      <c r="B93" s="4" t="s">
        <v>119</v>
      </c>
      <c r="C93" s="240">
        <v>1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37">
        <v>2</v>
      </c>
      <c r="N93" s="237"/>
      <c r="O93" s="237"/>
      <c r="P93" s="237"/>
      <c r="Q93" s="237"/>
      <c r="R93" s="237"/>
      <c r="S93" s="237"/>
      <c r="T93" s="237"/>
      <c r="U93" s="237"/>
      <c r="V93" s="237"/>
      <c r="W93" s="246">
        <v>3</v>
      </c>
      <c r="X93" s="246"/>
      <c r="Y93" s="246"/>
      <c r="Z93" s="246"/>
      <c r="AA93" s="246"/>
      <c r="AB93" s="246"/>
      <c r="AC93" s="246"/>
      <c r="AD93" s="246"/>
      <c r="AE93" s="246"/>
      <c r="AF93" s="246"/>
      <c r="AG93" s="247">
        <v>4</v>
      </c>
      <c r="AH93" s="247"/>
      <c r="AI93" s="247"/>
      <c r="AJ93" s="247"/>
      <c r="AK93" s="247"/>
      <c r="AL93" s="247"/>
      <c r="AM93" s="247"/>
      <c r="AN93" s="247"/>
      <c r="AO93" s="247"/>
      <c r="AP93" s="247"/>
      <c r="AQ93" s="248">
        <v>5</v>
      </c>
      <c r="AR93" s="248"/>
      <c r="AS93" s="248"/>
      <c r="AT93" s="248"/>
      <c r="AU93" s="248"/>
      <c r="AV93" s="248"/>
      <c r="AW93" s="248"/>
      <c r="AX93" s="248"/>
      <c r="AY93" s="248"/>
      <c r="AZ93" s="248"/>
      <c r="BA93" s="239">
        <v>6</v>
      </c>
      <c r="BB93" s="239"/>
      <c r="BC93" s="239"/>
      <c r="BD93" s="239"/>
      <c r="BE93" s="239"/>
      <c r="BF93" s="239"/>
      <c r="BG93" s="239"/>
      <c r="BH93" s="239"/>
      <c r="BI93" s="239"/>
      <c r="BJ93" s="239"/>
      <c r="BK93" s="5"/>
      <c r="BL93" s="36" t="s">
        <v>18</v>
      </c>
      <c r="BM93" s="37" t="s">
        <v>19</v>
      </c>
      <c r="BN93" s="37" t="s">
        <v>20</v>
      </c>
      <c r="BO93" s="37" t="s">
        <v>21</v>
      </c>
      <c r="BP93" s="37" t="s">
        <v>22</v>
      </c>
      <c r="BQ93" s="38" t="s">
        <v>23</v>
      </c>
      <c r="BR93" s="39" t="s">
        <v>33</v>
      </c>
      <c r="BS93" s="40" t="s">
        <v>103</v>
      </c>
      <c r="BT93" s="41" t="s">
        <v>26</v>
      </c>
      <c r="BV93" s="42" t="s">
        <v>34</v>
      </c>
    </row>
    <row r="94" spans="1:74" ht="12.75" customHeight="1">
      <c r="A94" s="34" t="s">
        <v>1</v>
      </c>
      <c r="B94" s="128" t="s">
        <v>2</v>
      </c>
      <c r="C94" s="45" t="s">
        <v>3</v>
      </c>
      <c r="D94" s="46" t="s">
        <v>4</v>
      </c>
      <c r="E94" s="46" t="s">
        <v>5</v>
      </c>
      <c r="F94" s="46" t="s">
        <v>6</v>
      </c>
      <c r="G94" s="46" t="s">
        <v>7</v>
      </c>
      <c r="H94" s="46" t="s">
        <v>8</v>
      </c>
      <c r="I94" s="46" t="s">
        <v>9</v>
      </c>
      <c r="J94" s="46" t="s">
        <v>10</v>
      </c>
      <c r="K94" s="46" t="s">
        <v>11</v>
      </c>
      <c r="L94" s="47" t="s">
        <v>12</v>
      </c>
      <c r="M94" s="48" t="s">
        <v>3</v>
      </c>
      <c r="N94" s="49" t="s">
        <v>4</v>
      </c>
      <c r="O94" s="49" t="s">
        <v>5</v>
      </c>
      <c r="P94" s="49" t="s">
        <v>6</v>
      </c>
      <c r="Q94" s="49" t="s">
        <v>7</v>
      </c>
      <c r="R94" s="49" t="s">
        <v>8</v>
      </c>
      <c r="S94" s="49" t="s">
        <v>9</v>
      </c>
      <c r="T94" s="49" t="s">
        <v>10</v>
      </c>
      <c r="U94" s="49" t="s">
        <v>11</v>
      </c>
      <c r="V94" s="50" t="s">
        <v>13</v>
      </c>
      <c r="W94" s="51" t="s">
        <v>3</v>
      </c>
      <c r="X94" s="52" t="s">
        <v>4</v>
      </c>
      <c r="Y94" s="52" t="s">
        <v>5</v>
      </c>
      <c r="Z94" s="52" t="s">
        <v>6</v>
      </c>
      <c r="AA94" s="52" t="s">
        <v>7</v>
      </c>
      <c r="AB94" s="52" t="s">
        <v>8</v>
      </c>
      <c r="AC94" s="52" t="s">
        <v>9</v>
      </c>
      <c r="AD94" s="52" t="s">
        <v>10</v>
      </c>
      <c r="AE94" s="52" t="s">
        <v>11</v>
      </c>
      <c r="AF94" s="53" t="s">
        <v>14</v>
      </c>
      <c r="AG94" s="54" t="s">
        <v>3</v>
      </c>
      <c r="AH94" s="55" t="s">
        <v>4</v>
      </c>
      <c r="AI94" s="55" t="s">
        <v>5</v>
      </c>
      <c r="AJ94" s="55" t="s">
        <v>6</v>
      </c>
      <c r="AK94" s="55" t="s">
        <v>7</v>
      </c>
      <c r="AL94" s="55" t="s">
        <v>8</v>
      </c>
      <c r="AM94" s="55" t="s">
        <v>9</v>
      </c>
      <c r="AN94" s="55" t="s">
        <v>10</v>
      </c>
      <c r="AO94" s="55" t="s">
        <v>11</v>
      </c>
      <c r="AP94" s="56" t="s">
        <v>15</v>
      </c>
      <c r="AQ94" s="57" t="s">
        <v>3</v>
      </c>
      <c r="AR94" s="58" t="s">
        <v>4</v>
      </c>
      <c r="AS94" s="58" t="s">
        <v>5</v>
      </c>
      <c r="AT94" s="58" t="s">
        <v>6</v>
      </c>
      <c r="AU94" s="58" t="s">
        <v>7</v>
      </c>
      <c r="AV94" s="58" t="s">
        <v>8</v>
      </c>
      <c r="AW94" s="58" t="s">
        <v>9</v>
      </c>
      <c r="AX94" s="58" t="s">
        <v>10</v>
      </c>
      <c r="AY94" s="58" t="s">
        <v>11</v>
      </c>
      <c r="AZ94" s="59" t="s">
        <v>16</v>
      </c>
      <c r="BA94" s="60" t="s">
        <v>3</v>
      </c>
      <c r="BB94" s="61" t="s">
        <v>4</v>
      </c>
      <c r="BC94" s="61" t="s">
        <v>5</v>
      </c>
      <c r="BD94" s="61" t="s">
        <v>6</v>
      </c>
      <c r="BE94" s="61" t="s">
        <v>7</v>
      </c>
      <c r="BF94" s="61" t="s">
        <v>8</v>
      </c>
      <c r="BG94" s="61" t="s">
        <v>9</v>
      </c>
      <c r="BH94" s="61" t="s">
        <v>10</v>
      </c>
      <c r="BI94" s="61" t="s">
        <v>11</v>
      </c>
      <c r="BJ94" s="62" t="s">
        <v>17</v>
      </c>
      <c r="BK94" s="26"/>
      <c r="BL94" s="129">
        <f>(SMALL((L95:L97),1))</f>
        <v>16.1</v>
      </c>
      <c r="BM94" s="130">
        <f>(SMALL((V95:V97),1))</f>
        <v>25.34</v>
      </c>
      <c r="BN94" s="130">
        <f>(SMALL((AF95:AF97),1))</f>
        <v>31.33</v>
      </c>
      <c r="BO94" s="130">
        <f>(SMALL((AP95:AP97),1))</f>
        <v>16.45</v>
      </c>
      <c r="BP94" s="130">
        <f>(SMALL((AZ95:AZ97),1))</f>
        <v>18.29</v>
      </c>
      <c r="BQ94" s="131">
        <f>(SMALL((BJ95:BJ97),1))</f>
        <v>26.49</v>
      </c>
      <c r="BR94" s="132" t="s">
        <v>35</v>
      </c>
      <c r="BS94" s="133">
        <f>((100/(LARGE(BR95:BR97,1))))/100</f>
        <v>0.1668956043956044</v>
      </c>
      <c r="BT94" s="134" t="s">
        <v>104</v>
      </c>
      <c r="BV94" s="69" t="s">
        <v>36</v>
      </c>
    </row>
    <row r="95" spans="1:74" ht="12.75" customHeight="1">
      <c r="A95" s="70">
        <v>1</v>
      </c>
      <c r="B95" s="71" t="s">
        <v>120</v>
      </c>
      <c r="C95" s="72">
        <v>15.1</v>
      </c>
      <c r="D95" s="73">
        <v>2</v>
      </c>
      <c r="E95" s="73">
        <v>5</v>
      </c>
      <c r="F95" s="73">
        <v>1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135">
        <f>C95+F95*1+G95*2+H95*5+I95*10+J95*10+K95*3</f>
        <v>16.1</v>
      </c>
      <c r="M95" s="75">
        <v>23.34</v>
      </c>
      <c r="N95" s="76">
        <v>4</v>
      </c>
      <c r="O95" s="76">
        <v>2</v>
      </c>
      <c r="P95" s="76">
        <v>2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7">
        <f>M95+P95*1+Q95*2+R95*5+S95*10+T95*10+U95*3</f>
        <v>25.34</v>
      </c>
      <c r="W95" s="136">
        <v>25.59</v>
      </c>
      <c r="X95" s="79">
        <v>0</v>
      </c>
      <c r="Y95" s="79">
        <v>7</v>
      </c>
      <c r="Z95" s="79">
        <v>4</v>
      </c>
      <c r="AA95" s="79">
        <v>1</v>
      </c>
      <c r="AB95" s="79">
        <v>0</v>
      </c>
      <c r="AC95" s="79">
        <v>0</v>
      </c>
      <c r="AD95" s="79">
        <v>0</v>
      </c>
      <c r="AE95" s="79">
        <v>0</v>
      </c>
      <c r="AF95" s="137">
        <f>W95+Z95*1+AA95*2+AB95*5+AC95*10+AD95*10+AE95*3</f>
        <v>31.59</v>
      </c>
      <c r="AG95" s="81">
        <v>14.45</v>
      </c>
      <c r="AH95" s="82">
        <v>1</v>
      </c>
      <c r="AI95" s="82">
        <v>8</v>
      </c>
      <c r="AJ95" s="82">
        <v>2</v>
      </c>
      <c r="AK95" s="82">
        <v>0</v>
      </c>
      <c r="AL95" s="82">
        <v>0</v>
      </c>
      <c r="AM95" s="82">
        <v>0</v>
      </c>
      <c r="AN95" s="82">
        <v>0</v>
      </c>
      <c r="AO95" s="82">
        <v>0</v>
      </c>
      <c r="AP95" s="83">
        <f>AG95+AJ95*1+AK95*2+AL95*5+AM95*10+AN95*10+AO95*3</f>
        <v>16.45</v>
      </c>
      <c r="AQ95" s="138">
        <v>18.29</v>
      </c>
      <c r="AR95" s="85">
        <v>7</v>
      </c>
      <c r="AS95" s="85">
        <v>0</v>
      </c>
      <c r="AT95" s="85">
        <v>0</v>
      </c>
      <c r="AU95" s="85">
        <v>0</v>
      </c>
      <c r="AV95" s="85">
        <v>0</v>
      </c>
      <c r="AW95" s="85">
        <v>0</v>
      </c>
      <c r="AX95" s="85">
        <v>0</v>
      </c>
      <c r="AY95" s="85">
        <v>0</v>
      </c>
      <c r="AZ95" s="86">
        <f>AQ95+AT95*1+AU95*2+AV95*5+AW95*10+AX95*10+AY95*3</f>
        <v>18.29</v>
      </c>
      <c r="BA95" s="87">
        <v>24.49</v>
      </c>
      <c r="BB95" s="88">
        <v>2</v>
      </c>
      <c r="BC95" s="88">
        <v>4</v>
      </c>
      <c r="BD95" s="88">
        <v>2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9">
        <f>BA95+BD95*1+BE95*2+BF95*5+BG95*10+BH95*10+BI95*3</f>
        <v>26.49</v>
      </c>
      <c r="BK95" s="90"/>
      <c r="BL95" s="139">
        <f>$BL$94/L95</f>
        <v>1</v>
      </c>
      <c r="BM95" s="140">
        <f>$BM$94/V95</f>
        <v>1</v>
      </c>
      <c r="BN95" s="140">
        <f>$BN$94/AF95</f>
        <v>0.9917695473251028</v>
      </c>
      <c r="BO95" s="140">
        <f>$BO$94/AP95</f>
        <v>1</v>
      </c>
      <c r="BP95" s="140">
        <f>$BP$94/AZ95</f>
        <v>1</v>
      </c>
      <c r="BQ95" s="141">
        <f>$BQ$94/BJ95</f>
        <v>1</v>
      </c>
      <c r="BR95" s="142">
        <f>(SUM(BL95:BQ95))</f>
        <v>5.991769547325102</v>
      </c>
      <c r="BS95" s="95">
        <f>($BS$94*BR95)</f>
        <v>1</v>
      </c>
      <c r="BT95" s="143">
        <f>(RANK(BS95,$BS$95:$BS$97))</f>
        <v>1</v>
      </c>
      <c r="BV95" s="144">
        <f>L95+V95+AF95+AP95+AZ95+BJ95</f>
        <v>134.26000000000002</v>
      </c>
    </row>
    <row r="96" spans="1:74" ht="12.75" customHeight="1">
      <c r="A96" s="97">
        <v>2</v>
      </c>
      <c r="B96" s="98" t="s">
        <v>121</v>
      </c>
      <c r="C96" s="99">
        <v>20.4</v>
      </c>
      <c r="D96" s="100">
        <v>2</v>
      </c>
      <c r="E96" s="100">
        <v>4</v>
      </c>
      <c r="F96" s="100">
        <v>2</v>
      </c>
      <c r="G96" s="100">
        <v>0</v>
      </c>
      <c r="H96" s="100">
        <v>0</v>
      </c>
      <c r="I96" s="100">
        <v>0</v>
      </c>
      <c r="J96" s="100">
        <v>1</v>
      </c>
      <c r="K96" s="100">
        <v>0</v>
      </c>
      <c r="L96" s="145">
        <f>C96+F96*1+G96*2+H96*5+I96*10+J96*10+K96*3</f>
        <v>32.4</v>
      </c>
      <c r="M96" s="102">
        <v>25.4</v>
      </c>
      <c r="N96" s="103">
        <v>4</v>
      </c>
      <c r="O96" s="103">
        <v>2</v>
      </c>
      <c r="P96" s="103">
        <v>0</v>
      </c>
      <c r="Q96" s="103">
        <v>2</v>
      </c>
      <c r="R96" s="103">
        <v>0</v>
      </c>
      <c r="S96" s="103">
        <v>0</v>
      </c>
      <c r="T96" s="103">
        <v>0</v>
      </c>
      <c r="U96" s="103">
        <v>0</v>
      </c>
      <c r="V96" s="104">
        <f>M96+P96*1+Q96*2+R96*5+S96*10+T96*10+U96*3</f>
        <v>29.4</v>
      </c>
      <c r="W96" s="146">
        <v>25.33</v>
      </c>
      <c r="X96" s="106">
        <v>0</v>
      </c>
      <c r="Y96" s="106">
        <v>7</v>
      </c>
      <c r="Z96" s="106">
        <v>4</v>
      </c>
      <c r="AA96" s="106">
        <v>1</v>
      </c>
      <c r="AB96" s="106">
        <v>0</v>
      </c>
      <c r="AC96" s="106">
        <v>0</v>
      </c>
      <c r="AD96" s="106">
        <v>0</v>
      </c>
      <c r="AE96" s="106">
        <v>0</v>
      </c>
      <c r="AF96" s="147">
        <f>W96+Z96*1+AA96*2+AB96*5+AC96*10+AD96*10+AE96*3</f>
        <v>31.33</v>
      </c>
      <c r="AG96" s="108">
        <v>26.98</v>
      </c>
      <c r="AH96" s="109">
        <v>1</v>
      </c>
      <c r="AI96" s="109">
        <v>4</v>
      </c>
      <c r="AJ96" s="109">
        <v>2</v>
      </c>
      <c r="AK96" s="109">
        <v>3</v>
      </c>
      <c r="AL96" s="109">
        <v>1</v>
      </c>
      <c r="AM96" s="109">
        <v>0</v>
      </c>
      <c r="AN96" s="109">
        <v>0</v>
      </c>
      <c r="AO96" s="109">
        <v>0</v>
      </c>
      <c r="AP96" s="110">
        <f>AG96+AJ96*1+AK96*2+AL96*5+AM96*10+AN96*10+AO96*3</f>
        <v>39.980000000000004</v>
      </c>
      <c r="AQ96" s="148">
        <v>42.54</v>
      </c>
      <c r="AR96" s="112">
        <v>7</v>
      </c>
      <c r="AS96" s="112">
        <v>0</v>
      </c>
      <c r="AT96" s="112">
        <v>0</v>
      </c>
      <c r="AU96" s="112">
        <v>0</v>
      </c>
      <c r="AV96" s="112">
        <v>0</v>
      </c>
      <c r="AW96" s="112">
        <v>0</v>
      </c>
      <c r="AX96" s="112">
        <v>0</v>
      </c>
      <c r="AY96" s="112">
        <v>0</v>
      </c>
      <c r="AZ96" s="113">
        <f>AQ96+AT96*1+AU96*2+AV96*5+AW96*10+AX96*10+AY96*3</f>
        <v>42.54</v>
      </c>
      <c r="BA96" s="114">
        <v>26.68</v>
      </c>
      <c r="BB96" s="115">
        <v>2</v>
      </c>
      <c r="BC96" s="115">
        <v>4</v>
      </c>
      <c r="BD96" s="115">
        <v>2</v>
      </c>
      <c r="BE96" s="115">
        <v>0</v>
      </c>
      <c r="BF96" s="115">
        <v>0</v>
      </c>
      <c r="BG96" s="115">
        <v>0</v>
      </c>
      <c r="BH96" s="115">
        <v>0</v>
      </c>
      <c r="BI96" s="115">
        <v>0</v>
      </c>
      <c r="BJ96" s="116">
        <f>BA96+BD96*1+BE96*2+BF96*5+BG96*10+BH96*10+BI96*3</f>
        <v>28.68</v>
      </c>
      <c r="BK96" s="90"/>
      <c r="BL96" s="117">
        <f>$BL$94/L96</f>
        <v>0.4969135802469136</v>
      </c>
      <c r="BM96" s="118">
        <f>$BM$94/V96</f>
        <v>0.861904761904762</v>
      </c>
      <c r="BN96" s="118">
        <f>$BN$94/AF96</f>
        <v>1</v>
      </c>
      <c r="BO96" s="118">
        <f>$BO$94/AP96</f>
        <v>0.4114557278639319</v>
      </c>
      <c r="BP96" s="118">
        <f>$BP$94/AZ96</f>
        <v>0.4299482839680301</v>
      </c>
      <c r="BQ96" s="119">
        <f>$BQ$94/BJ96</f>
        <v>0.9236401673640167</v>
      </c>
      <c r="BR96" s="149">
        <f>(SUM(BL96:BQ96))</f>
        <v>4.123862521347654</v>
      </c>
      <c r="BS96" s="121">
        <f>($BS$94*BR96)</f>
        <v>0.6882545279446978</v>
      </c>
      <c r="BT96" s="150">
        <f>(RANK(BS96,$BS$95:$BS$97))</f>
        <v>2</v>
      </c>
      <c r="BV96" s="123">
        <f>L96+V96+AF96+AP96+AZ96+BJ96</f>
        <v>204.33</v>
      </c>
    </row>
    <row r="97" spans="1:74" ht="12.75" customHeight="1">
      <c r="A97" s="97">
        <v>3</v>
      </c>
      <c r="B97" s="98" t="s">
        <v>122</v>
      </c>
      <c r="C97" s="99">
        <v>24.22</v>
      </c>
      <c r="D97" s="100">
        <v>2</v>
      </c>
      <c r="E97" s="100">
        <v>4</v>
      </c>
      <c r="F97" s="100">
        <v>2</v>
      </c>
      <c r="G97" s="100">
        <v>0</v>
      </c>
      <c r="H97" s="100">
        <v>0</v>
      </c>
      <c r="I97" s="100">
        <v>0</v>
      </c>
      <c r="J97" s="100">
        <v>2</v>
      </c>
      <c r="K97" s="100">
        <v>0</v>
      </c>
      <c r="L97" s="145">
        <f>C97+F97*1+G97*2+H97*5+I97*10+J97*10+K97*3</f>
        <v>46.22</v>
      </c>
      <c r="M97" s="102">
        <v>29.79</v>
      </c>
      <c r="N97" s="103">
        <v>4</v>
      </c>
      <c r="O97" s="103">
        <v>4</v>
      </c>
      <c r="P97" s="103">
        <v>0</v>
      </c>
      <c r="Q97" s="103">
        <v>0</v>
      </c>
      <c r="R97" s="103">
        <v>0</v>
      </c>
      <c r="S97" s="103">
        <v>0</v>
      </c>
      <c r="T97" s="103">
        <v>0</v>
      </c>
      <c r="U97" s="103">
        <v>1</v>
      </c>
      <c r="V97" s="104">
        <f>M97+P97*1+Q97*2+R97*5+S97*10+T97*10+U97*3</f>
        <v>32.79</v>
      </c>
      <c r="W97" s="146">
        <v>36.87</v>
      </c>
      <c r="X97" s="106">
        <v>0</v>
      </c>
      <c r="Y97" s="106">
        <v>10</v>
      </c>
      <c r="Z97" s="106">
        <v>0</v>
      </c>
      <c r="AA97" s="106">
        <v>1</v>
      </c>
      <c r="AB97" s="106">
        <v>1</v>
      </c>
      <c r="AC97" s="106">
        <v>0</v>
      </c>
      <c r="AD97" s="106">
        <v>0</v>
      </c>
      <c r="AE97" s="106">
        <v>0</v>
      </c>
      <c r="AF97" s="147">
        <f>W97+Z97*1+AA97*2+AB97*5+AC97*10+AD97*10+AE97*3</f>
        <v>43.87</v>
      </c>
      <c r="AG97" s="108">
        <v>38.83</v>
      </c>
      <c r="AH97" s="109">
        <v>1</v>
      </c>
      <c r="AI97" s="109">
        <v>6</v>
      </c>
      <c r="AJ97" s="109">
        <v>2</v>
      </c>
      <c r="AK97" s="109">
        <v>2</v>
      </c>
      <c r="AL97" s="109">
        <v>0</v>
      </c>
      <c r="AM97" s="109">
        <v>0</v>
      </c>
      <c r="AN97" s="109">
        <v>0</v>
      </c>
      <c r="AO97" s="109">
        <v>0</v>
      </c>
      <c r="AP97" s="110">
        <f>AG97+AJ97*1+AK97*2+AL97*5+AM97*10+AN97*10+AO97*3</f>
        <v>44.83</v>
      </c>
      <c r="AQ97" s="148">
        <v>25.36</v>
      </c>
      <c r="AR97" s="112">
        <v>7</v>
      </c>
      <c r="AS97" s="112">
        <v>0</v>
      </c>
      <c r="AT97" s="112">
        <v>0</v>
      </c>
      <c r="AU97" s="112">
        <v>0</v>
      </c>
      <c r="AV97" s="112">
        <v>0</v>
      </c>
      <c r="AW97" s="112">
        <v>0</v>
      </c>
      <c r="AX97" s="112">
        <v>0</v>
      </c>
      <c r="AY97" s="112">
        <v>0</v>
      </c>
      <c r="AZ97" s="113">
        <f>AQ97+AT97*1+AU97*2+AV97*5+AW97*10+AX97*10+AY97*3</f>
        <v>25.36</v>
      </c>
      <c r="BA97" s="114">
        <v>37.01</v>
      </c>
      <c r="BB97" s="115">
        <v>2</v>
      </c>
      <c r="BC97" s="115">
        <v>5</v>
      </c>
      <c r="BD97" s="115">
        <v>0</v>
      </c>
      <c r="BE97" s="115">
        <v>1</v>
      </c>
      <c r="BF97" s="115">
        <v>0</v>
      </c>
      <c r="BG97" s="115">
        <v>0</v>
      </c>
      <c r="BH97" s="115">
        <v>0</v>
      </c>
      <c r="BI97" s="115">
        <v>0</v>
      </c>
      <c r="BJ97" s="116">
        <f>BA97+BD97*1+BE97*2+BF97*5+BG97*10+BH97*10+BI97*3</f>
        <v>39.01</v>
      </c>
      <c r="BK97" s="90"/>
      <c r="BL97" s="117">
        <f>$BL$94/L97</f>
        <v>0.34833405452185207</v>
      </c>
      <c r="BM97" s="118">
        <f>$BM$94/V97</f>
        <v>0.7727965843244892</v>
      </c>
      <c r="BN97" s="118">
        <f>$BN$94/AF97</f>
        <v>0.7141554593116025</v>
      </c>
      <c r="BO97" s="118">
        <f>$BO$94/AP97</f>
        <v>0.3669417800579969</v>
      </c>
      <c r="BP97" s="118">
        <f>$BP$94/AZ97</f>
        <v>0.7212145110410094</v>
      </c>
      <c r="BQ97" s="119">
        <f>$BQ$94/BJ97</f>
        <v>0.6790566521404768</v>
      </c>
      <c r="BR97" s="149">
        <f>(SUM(BL97:BQ97))</f>
        <v>3.6024990413974267</v>
      </c>
      <c r="BS97" s="121">
        <f>($BS$94*BR97)</f>
        <v>0.601241254848609</v>
      </c>
      <c r="BT97" s="150">
        <f>(RANK(BS97,$BS$95:$BS$97))</f>
        <v>3</v>
      </c>
      <c r="BV97" s="123">
        <f>L97+V97+AF97+AP97+AZ97+BJ97</f>
        <v>232.07999999999998</v>
      </c>
    </row>
    <row r="98" spans="63:72" ht="13.5" customHeight="1" thickBot="1">
      <c r="BK98" s="31"/>
      <c r="BL98" s="151"/>
      <c r="BM98" s="151"/>
      <c r="BN98" s="151"/>
      <c r="BO98" s="151"/>
      <c r="BP98" s="151"/>
      <c r="BQ98" s="151"/>
      <c r="BR98" s="151"/>
      <c r="BS98" s="151"/>
      <c r="BT98" s="151"/>
    </row>
    <row r="99" spans="1:74" ht="13.5" customHeight="1">
      <c r="A99" s="127"/>
      <c r="B99" s="235" t="s">
        <v>123</v>
      </c>
      <c r="C99" s="238">
        <v>1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43">
        <v>2</v>
      </c>
      <c r="N99" s="243"/>
      <c r="O99" s="243"/>
      <c r="P99" s="243"/>
      <c r="Q99" s="243"/>
      <c r="R99" s="243"/>
      <c r="S99" s="243"/>
      <c r="T99" s="243"/>
      <c r="U99" s="243"/>
      <c r="V99" s="243"/>
      <c r="W99" s="244">
        <v>3</v>
      </c>
      <c r="X99" s="244"/>
      <c r="Y99" s="244"/>
      <c r="Z99" s="244"/>
      <c r="AA99" s="244"/>
      <c r="AB99" s="244"/>
      <c r="AC99" s="244"/>
      <c r="AD99" s="244"/>
      <c r="AE99" s="244"/>
      <c r="AF99" s="244"/>
      <c r="AG99" s="245">
        <v>4</v>
      </c>
      <c r="AH99" s="245"/>
      <c r="AI99" s="245"/>
      <c r="AJ99" s="245"/>
      <c r="AK99" s="245"/>
      <c r="AL99" s="245"/>
      <c r="AM99" s="245"/>
      <c r="AN99" s="245"/>
      <c r="AO99" s="245"/>
      <c r="AP99" s="245"/>
      <c r="AQ99" s="242">
        <v>5</v>
      </c>
      <c r="AR99" s="242"/>
      <c r="AS99" s="242"/>
      <c r="AT99" s="242"/>
      <c r="AU99" s="242"/>
      <c r="AV99" s="242"/>
      <c r="AW99" s="242"/>
      <c r="AX99" s="242"/>
      <c r="AY99" s="242"/>
      <c r="AZ99" s="242"/>
      <c r="BA99" s="236">
        <v>6</v>
      </c>
      <c r="BB99" s="236"/>
      <c r="BC99" s="236"/>
      <c r="BD99" s="236"/>
      <c r="BE99" s="236"/>
      <c r="BF99" s="236"/>
      <c r="BG99" s="236"/>
      <c r="BH99" s="236"/>
      <c r="BI99" s="236"/>
      <c r="BJ99" s="236"/>
      <c r="BK99" s="152"/>
      <c r="BL99" s="153" t="s">
        <v>18</v>
      </c>
      <c r="BM99" s="154" t="s">
        <v>19</v>
      </c>
      <c r="BN99" s="154" t="s">
        <v>20</v>
      </c>
      <c r="BO99" s="154" t="s">
        <v>21</v>
      </c>
      <c r="BP99" s="154" t="s">
        <v>22</v>
      </c>
      <c r="BQ99" s="155" t="s">
        <v>23</v>
      </c>
      <c r="BR99" s="156" t="s">
        <v>33</v>
      </c>
      <c r="BS99" s="157" t="s">
        <v>103</v>
      </c>
      <c r="BT99" s="158" t="s">
        <v>26</v>
      </c>
      <c r="BV99" s="144" t="s">
        <v>34</v>
      </c>
    </row>
    <row r="100" spans="1:74" ht="13.5" customHeight="1">
      <c r="A100" s="34" t="s">
        <v>1</v>
      </c>
      <c r="B100" s="159" t="s">
        <v>2</v>
      </c>
      <c r="C100" s="160" t="s">
        <v>3</v>
      </c>
      <c r="D100" s="161" t="s">
        <v>4</v>
      </c>
      <c r="E100" s="161" t="s">
        <v>5</v>
      </c>
      <c r="F100" s="161" t="s">
        <v>6</v>
      </c>
      <c r="G100" s="161" t="s">
        <v>7</v>
      </c>
      <c r="H100" s="161" t="s">
        <v>8</v>
      </c>
      <c r="I100" s="161" t="s">
        <v>9</v>
      </c>
      <c r="J100" s="161" t="s">
        <v>10</v>
      </c>
      <c r="K100" s="161" t="s">
        <v>11</v>
      </c>
      <c r="L100" s="162" t="s">
        <v>12</v>
      </c>
      <c r="M100" s="190" t="s">
        <v>3</v>
      </c>
      <c r="N100" s="191" t="s">
        <v>4</v>
      </c>
      <c r="O100" s="191" t="s">
        <v>5</v>
      </c>
      <c r="P100" s="191" t="s">
        <v>6</v>
      </c>
      <c r="Q100" s="191" t="s">
        <v>7</v>
      </c>
      <c r="R100" s="191" t="s">
        <v>8</v>
      </c>
      <c r="S100" s="191" t="s">
        <v>9</v>
      </c>
      <c r="T100" s="191" t="s">
        <v>10</v>
      </c>
      <c r="U100" s="191" t="s">
        <v>11</v>
      </c>
      <c r="V100" s="192" t="s">
        <v>13</v>
      </c>
      <c r="W100" s="226" t="s">
        <v>3</v>
      </c>
      <c r="X100" s="227" t="s">
        <v>4</v>
      </c>
      <c r="Y100" s="227" t="s">
        <v>5</v>
      </c>
      <c r="Z100" s="227" t="s">
        <v>6</v>
      </c>
      <c r="AA100" s="227" t="s">
        <v>7</v>
      </c>
      <c r="AB100" s="227" t="s">
        <v>8</v>
      </c>
      <c r="AC100" s="227" t="s">
        <v>9</v>
      </c>
      <c r="AD100" s="227" t="s">
        <v>10</v>
      </c>
      <c r="AE100" s="227" t="s">
        <v>11</v>
      </c>
      <c r="AF100" s="228" t="s">
        <v>14</v>
      </c>
      <c r="AG100" s="208" t="s">
        <v>3</v>
      </c>
      <c r="AH100" s="209" t="s">
        <v>4</v>
      </c>
      <c r="AI100" s="209" t="s">
        <v>5</v>
      </c>
      <c r="AJ100" s="209" t="s">
        <v>6</v>
      </c>
      <c r="AK100" s="209" t="s">
        <v>7</v>
      </c>
      <c r="AL100" s="209" t="s">
        <v>8</v>
      </c>
      <c r="AM100" s="209" t="s">
        <v>9</v>
      </c>
      <c r="AN100" s="209" t="s">
        <v>10</v>
      </c>
      <c r="AO100" s="209" t="s">
        <v>11</v>
      </c>
      <c r="AP100" s="210" t="s">
        <v>15</v>
      </c>
      <c r="AQ100" s="217" t="s">
        <v>3</v>
      </c>
      <c r="AR100" s="218" t="s">
        <v>4</v>
      </c>
      <c r="AS100" s="218" t="s">
        <v>5</v>
      </c>
      <c r="AT100" s="218" t="s">
        <v>6</v>
      </c>
      <c r="AU100" s="218" t="s">
        <v>7</v>
      </c>
      <c r="AV100" s="218" t="s">
        <v>8</v>
      </c>
      <c r="AW100" s="218" t="s">
        <v>9</v>
      </c>
      <c r="AX100" s="218" t="s">
        <v>10</v>
      </c>
      <c r="AY100" s="218" t="s">
        <v>11</v>
      </c>
      <c r="AZ100" s="219" t="s">
        <v>16</v>
      </c>
      <c r="BA100" s="199" t="s">
        <v>3</v>
      </c>
      <c r="BB100" s="200" t="s">
        <v>4</v>
      </c>
      <c r="BC100" s="200" t="s">
        <v>5</v>
      </c>
      <c r="BD100" s="200" t="s">
        <v>6</v>
      </c>
      <c r="BE100" s="200" t="s">
        <v>7</v>
      </c>
      <c r="BF100" s="200" t="s">
        <v>8</v>
      </c>
      <c r="BG100" s="200" t="s">
        <v>9</v>
      </c>
      <c r="BH100" s="200" t="s">
        <v>10</v>
      </c>
      <c r="BI100" s="200" t="s">
        <v>11</v>
      </c>
      <c r="BJ100" s="201" t="s">
        <v>17</v>
      </c>
      <c r="BK100" s="163"/>
      <c r="BL100" s="129">
        <f>(SMALL((L101:L106),1))</f>
        <v>7.85</v>
      </c>
      <c r="BM100" s="130">
        <f>(SMALL((V101:V106),1))</f>
        <v>13.15</v>
      </c>
      <c r="BN100" s="130">
        <f>(SMALL((AF101:AF106),1))</f>
        <v>15.43</v>
      </c>
      <c r="BO100" s="130">
        <f>(SMALL((AP101:AP106),1))</f>
        <v>15.81</v>
      </c>
      <c r="BP100" s="130">
        <f>(SMALL((AZ101:AZ106),1))</f>
        <v>7.9</v>
      </c>
      <c r="BQ100" s="131">
        <f>(SMALL((BJ101:BJ106),1))</f>
        <v>12.6</v>
      </c>
      <c r="BR100" s="164" t="s">
        <v>35</v>
      </c>
      <c r="BS100" s="165">
        <f>((100/(LARGE(BR101:BR106,1))))/100</f>
        <v>0.19838073759063377</v>
      </c>
      <c r="BT100" s="166" t="s">
        <v>104</v>
      </c>
      <c r="BV100" s="167" t="s">
        <v>36</v>
      </c>
    </row>
    <row r="101" spans="1:74" ht="12.75" customHeight="1">
      <c r="A101" s="168">
        <v>1</v>
      </c>
      <c r="B101" s="169" t="s">
        <v>126</v>
      </c>
      <c r="C101" s="170">
        <v>7.47</v>
      </c>
      <c r="D101" s="171">
        <v>2</v>
      </c>
      <c r="E101" s="171">
        <v>6</v>
      </c>
      <c r="F101" s="171">
        <v>0</v>
      </c>
      <c r="G101" s="171">
        <v>0</v>
      </c>
      <c r="H101" s="171">
        <v>0</v>
      </c>
      <c r="I101" s="171">
        <v>0</v>
      </c>
      <c r="J101" s="171">
        <v>1</v>
      </c>
      <c r="K101" s="171">
        <v>0</v>
      </c>
      <c r="L101" s="172">
        <f>C101+F101*1+G101*2+H101*5+I101*10+J101*10+K101*3</f>
        <v>17.47</v>
      </c>
      <c r="M101" s="193">
        <v>12.15</v>
      </c>
      <c r="N101" s="194">
        <v>4</v>
      </c>
      <c r="O101" s="194">
        <v>3</v>
      </c>
      <c r="P101" s="194">
        <v>1</v>
      </c>
      <c r="Q101" s="194">
        <v>0</v>
      </c>
      <c r="R101" s="194">
        <v>0</v>
      </c>
      <c r="S101" s="194">
        <v>0</v>
      </c>
      <c r="T101" s="194">
        <v>0</v>
      </c>
      <c r="U101" s="194">
        <v>0</v>
      </c>
      <c r="V101" s="195">
        <f>M101+P101*1+Q101*2+R101*5+S101*10+T101*10+U101*3</f>
        <v>13.15</v>
      </c>
      <c r="W101" s="229">
        <v>14.43</v>
      </c>
      <c r="X101" s="230">
        <v>0</v>
      </c>
      <c r="Y101" s="230">
        <v>11</v>
      </c>
      <c r="Z101" s="230">
        <v>1</v>
      </c>
      <c r="AA101" s="230">
        <v>0</v>
      </c>
      <c r="AB101" s="230">
        <v>0</v>
      </c>
      <c r="AC101" s="230">
        <v>0</v>
      </c>
      <c r="AD101" s="230">
        <v>0</v>
      </c>
      <c r="AE101" s="230">
        <v>0</v>
      </c>
      <c r="AF101" s="231">
        <f>W101+Z101*1+AA101*2+AB101*5+AC101*10+AD101*10+AE101*3</f>
        <v>15.43</v>
      </c>
      <c r="AG101" s="211">
        <v>13.73</v>
      </c>
      <c r="AH101" s="212">
        <v>1</v>
      </c>
      <c r="AI101" s="212">
        <v>8</v>
      </c>
      <c r="AJ101" s="212">
        <v>0</v>
      </c>
      <c r="AK101" s="212">
        <v>0</v>
      </c>
      <c r="AL101" s="212">
        <v>2</v>
      </c>
      <c r="AM101" s="212">
        <v>0</v>
      </c>
      <c r="AN101" s="212">
        <v>0</v>
      </c>
      <c r="AO101" s="212">
        <v>1</v>
      </c>
      <c r="AP101" s="213">
        <f>AG101+AJ101*1+AK101*2+AL101*5+AM101*10+AN101*10+AO101*3</f>
        <v>26.73</v>
      </c>
      <c r="AQ101" s="220">
        <v>7.9</v>
      </c>
      <c r="AR101" s="221">
        <v>7</v>
      </c>
      <c r="AS101" s="221">
        <v>0</v>
      </c>
      <c r="AT101" s="221">
        <v>0</v>
      </c>
      <c r="AU101" s="221">
        <v>0</v>
      </c>
      <c r="AV101" s="221">
        <v>0</v>
      </c>
      <c r="AW101" s="221">
        <v>0</v>
      </c>
      <c r="AX101" s="221">
        <v>0</v>
      </c>
      <c r="AY101" s="221">
        <v>0</v>
      </c>
      <c r="AZ101" s="222">
        <f>AQ101+AT101*1+AU101*2+AV101*5+AW101*10+AX101*10+AY101*3</f>
        <v>7.9</v>
      </c>
      <c r="BA101" s="202">
        <v>12.6</v>
      </c>
      <c r="BB101" s="203">
        <v>2</v>
      </c>
      <c r="BC101" s="203">
        <v>6</v>
      </c>
      <c r="BD101" s="203">
        <v>0</v>
      </c>
      <c r="BE101" s="203">
        <v>0</v>
      </c>
      <c r="BF101" s="203">
        <v>0</v>
      </c>
      <c r="BG101" s="203">
        <v>0</v>
      </c>
      <c r="BH101" s="203">
        <v>0</v>
      </c>
      <c r="BI101" s="203">
        <v>0</v>
      </c>
      <c r="BJ101" s="204">
        <f>BA101+BD101*1+BE101*2+BF101*5+BG101*10+BH101*10+BI101*3</f>
        <v>12.6</v>
      </c>
      <c r="BK101" s="1"/>
      <c r="BL101" s="178">
        <f>$BL$100/L101</f>
        <v>0.44934172867773325</v>
      </c>
      <c r="BM101" s="179">
        <f>$BM$100/V101</f>
        <v>1</v>
      </c>
      <c r="BN101" s="179">
        <f>$BN$100/AF101</f>
        <v>1</v>
      </c>
      <c r="BO101" s="179">
        <f>$BO$100/AP101</f>
        <v>0.5914702581369248</v>
      </c>
      <c r="BP101" s="179">
        <f>$BP$100/AZ101</f>
        <v>1</v>
      </c>
      <c r="BQ101" s="180">
        <f>$BQ$100/BJ101</f>
        <v>1</v>
      </c>
      <c r="BR101" s="181">
        <f>(SUM(BL101:BQ101))</f>
        <v>5.040811986814658</v>
      </c>
      <c r="BS101" s="182">
        <f>($BS$100*BR101)</f>
        <v>0.9999999999999999</v>
      </c>
      <c r="BT101" s="183">
        <f>(RANK(BS101,$BS$101:$BS$106))</f>
        <v>1</v>
      </c>
      <c r="BV101" s="144">
        <f aca="true" t="shared" si="3" ref="BV101:BV106">L101+V101+AF101+AP101+AZ101+BJ101</f>
        <v>93.28</v>
      </c>
    </row>
    <row r="102" spans="1:74" ht="12.75" customHeight="1">
      <c r="A102" s="173">
        <v>2</v>
      </c>
      <c r="B102" s="174" t="s">
        <v>125</v>
      </c>
      <c r="C102" s="175">
        <v>7.85</v>
      </c>
      <c r="D102" s="176">
        <v>2</v>
      </c>
      <c r="E102" s="176">
        <v>6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7">
        <f>C102+F102*1+G102*2+H102*5+I102*10+J102*10+K102*3</f>
        <v>7.85</v>
      </c>
      <c r="M102" s="196">
        <v>18</v>
      </c>
      <c r="N102" s="197">
        <v>4</v>
      </c>
      <c r="O102" s="197">
        <v>3</v>
      </c>
      <c r="P102" s="197">
        <v>1</v>
      </c>
      <c r="Q102" s="197">
        <v>0</v>
      </c>
      <c r="R102" s="197">
        <v>0</v>
      </c>
      <c r="S102" s="197">
        <v>0</v>
      </c>
      <c r="T102" s="197">
        <v>0</v>
      </c>
      <c r="U102" s="197">
        <v>1</v>
      </c>
      <c r="V102" s="198">
        <f>M102+P102*1+Q102*2+R102*5+S102*10+T102*10+U102*3</f>
        <v>22</v>
      </c>
      <c r="W102" s="232">
        <v>18.56</v>
      </c>
      <c r="X102" s="233">
        <v>0</v>
      </c>
      <c r="Y102" s="233">
        <v>9</v>
      </c>
      <c r="Z102" s="233">
        <v>3</v>
      </c>
      <c r="AA102" s="233">
        <v>0</v>
      </c>
      <c r="AB102" s="233">
        <v>0</v>
      </c>
      <c r="AC102" s="233">
        <v>0</v>
      </c>
      <c r="AD102" s="233">
        <v>0</v>
      </c>
      <c r="AE102" s="233">
        <v>0</v>
      </c>
      <c r="AF102" s="234">
        <f>W102+Z102*1+AA102*2+AB102*5+AC102*10+AD102*10+AE102*3</f>
        <v>21.56</v>
      </c>
      <c r="AG102" s="214">
        <v>16.57</v>
      </c>
      <c r="AH102" s="215">
        <v>1</v>
      </c>
      <c r="AI102" s="215">
        <v>9</v>
      </c>
      <c r="AJ102" s="215">
        <v>1</v>
      </c>
      <c r="AK102" s="215">
        <v>0</v>
      </c>
      <c r="AL102" s="215">
        <v>0</v>
      </c>
      <c r="AM102" s="215">
        <v>0</v>
      </c>
      <c r="AN102" s="215">
        <v>0</v>
      </c>
      <c r="AO102" s="215">
        <v>0</v>
      </c>
      <c r="AP102" s="216">
        <f>AG102+AJ102*1+AK102*2+AL102*5+AM102*10+AN102*10+AO102*3</f>
        <v>17.57</v>
      </c>
      <c r="AQ102" s="223">
        <v>11.04</v>
      </c>
      <c r="AR102" s="224">
        <v>7</v>
      </c>
      <c r="AS102" s="224">
        <v>0</v>
      </c>
      <c r="AT102" s="224">
        <v>0</v>
      </c>
      <c r="AU102" s="224">
        <v>0</v>
      </c>
      <c r="AV102" s="224">
        <v>0</v>
      </c>
      <c r="AW102" s="224">
        <v>0</v>
      </c>
      <c r="AX102" s="224">
        <v>0</v>
      </c>
      <c r="AY102" s="224">
        <v>0</v>
      </c>
      <c r="AZ102" s="225">
        <f>AQ102+AT102*1+AU102*2+AV102*5+AW102*10+AX102*10+AY102*3</f>
        <v>11.04</v>
      </c>
      <c r="BA102" s="205">
        <v>16.47</v>
      </c>
      <c r="BB102" s="206">
        <v>2</v>
      </c>
      <c r="BC102" s="206">
        <v>6</v>
      </c>
      <c r="BD102" s="206">
        <v>0</v>
      </c>
      <c r="BE102" s="206">
        <v>0</v>
      </c>
      <c r="BF102" s="206">
        <v>0</v>
      </c>
      <c r="BG102" s="206">
        <v>0</v>
      </c>
      <c r="BH102" s="206">
        <v>0</v>
      </c>
      <c r="BI102" s="206">
        <v>0</v>
      </c>
      <c r="BJ102" s="207">
        <f>BA102+BD102*1+BE102*2+BF102*5+BG102*10+BH102*10+BI102*3</f>
        <v>16.47</v>
      </c>
      <c r="BK102" s="1"/>
      <c r="BL102" s="184">
        <f>$BL$100/L102</f>
        <v>1</v>
      </c>
      <c r="BM102" s="185">
        <f>$BM$100/V102</f>
        <v>0.5977272727272728</v>
      </c>
      <c r="BN102" s="185">
        <f>$BN$100/AF102</f>
        <v>0.7156771799628943</v>
      </c>
      <c r="BO102" s="185">
        <f>$BO$100/AP102</f>
        <v>0.8998292544109278</v>
      </c>
      <c r="BP102" s="185">
        <f>$BP$100/AZ102</f>
        <v>0.7155797101449276</v>
      </c>
      <c r="BQ102" s="186">
        <f>$BQ$100/BJ102</f>
        <v>0.7650273224043717</v>
      </c>
      <c r="BR102" s="187">
        <f>(SUM(BL102:BQ102))</f>
        <v>4.693840739650394</v>
      </c>
      <c r="BS102" s="188">
        <f>($BS$100*BR102)</f>
        <v>0.9311675880648111</v>
      </c>
      <c r="BT102" s="189">
        <f>(RANK(BS102,$BS$101:$BS$106))</f>
        <v>2</v>
      </c>
      <c r="BV102" s="123">
        <f t="shared" si="3"/>
        <v>96.48999999999998</v>
      </c>
    </row>
    <row r="103" spans="1:74" ht="12.75" customHeight="1">
      <c r="A103" s="173">
        <v>3</v>
      </c>
      <c r="B103" s="174" t="s">
        <v>127</v>
      </c>
      <c r="C103" s="175">
        <v>11.2</v>
      </c>
      <c r="D103" s="176">
        <v>2</v>
      </c>
      <c r="E103" s="176">
        <v>6</v>
      </c>
      <c r="F103" s="176">
        <v>0</v>
      </c>
      <c r="G103" s="176">
        <v>0</v>
      </c>
      <c r="H103" s="176">
        <v>0</v>
      </c>
      <c r="I103" s="176">
        <v>0</v>
      </c>
      <c r="J103" s="176">
        <v>0</v>
      </c>
      <c r="K103" s="176">
        <v>0</v>
      </c>
      <c r="L103" s="177">
        <f>C103+F103*1+G103*2+H103*5+I103*10+J103*10+K103*3</f>
        <v>11.2</v>
      </c>
      <c r="M103" s="196">
        <v>18.09</v>
      </c>
      <c r="N103" s="197">
        <v>4</v>
      </c>
      <c r="O103" s="197">
        <v>4</v>
      </c>
      <c r="P103" s="197">
        <v>0</v>
      </c>
      <c r="Q103" s="197">
        <v>0</v>
      </c>
      <c r="R103" s="197">
        <v>0</v>
      </c>
      <c r="S103" s="197">
        <v>0</v>
      </c>
      <c r="T103" s="197">
        <v>0</v>
      </c>
      <c r="U103" s="197">
        <v>0</v>
      </c>
      <c r="V103" s="198">
        <f>M103+P103*1+Q103*2+R103*5+S103*10+T103*10+U103*3</f>
        <v>18.09</v>
      </c>
      <c r="W103" s="232">
        <v>19.36</v>
      </c>
      <c r="X103" s="233">
        <v>0</v>
      </c>
      <c r="Y103" s="233">
        <v>11</v>
      </c>
      <c r="Z103" s="233">
        <v>1</v>
      </c>
      <c r="AA103" s="233">
        <v>0</v>
      </c>
      <c r="AB103" s="233">
        <v>0</v>
      </c>
      <c r="AC103" s="233">
        <v>0</v>
      </c>
      <c r="AD103" s="233">
        <v>0</v>
      </c>
      <c r="AE103" s="233">
        <v>0</v>
      </c>
      <c r="AF103" s="234">
        <f>W103+Z103*1+AA103*2+AB103*5+AC103*10+AD103*10+AE103*3</f>
        <v>20.36</v>
      </c>
      <c r="AG103" s="214">
        <v>15.81</v>
      </c>
      <c r="AH103" s="215">
        <v>1</v>
      </c>
      <c r="AI103" s="215">
        <v>10</v>
      </c>
      <c r="AJ103" s="215">
        <v>0</v>
      </c>
      <c r="AK103" s="215">
        <v>0</v>
      </c>
      <c r="AL103" s="215">
        <v>0</v>
      </c>
      <c r="AM103" s="215">
        <v>0</v>
      </c>
      <c r="AN103" s="215">
        <v>0</v>
      </c>
      <c r="AO103" s="215">
        <v>0</v>
      </c>
      <c r="AP103" s="216">
        <f>AG103+AJ103*1+AK103*2+AL103*5+AM103*10+AN103*10+AO103*3</f>
        <v>15.81</v>
      </c>
      <c r="AQ103" s="223">
        <v>10.61</v>
      </c>
      <c r="AR103" s="224">
        <v>7</v>
      </c>
      <c r="AS103" s="224">
        <v>0</v>
      </c>
      <c r="AT103" s="224">
        <v>0</v>
      </c>
      <c r="AU103" s="224">
        <v>0</v>
      </c>
      <c r="AV103" s="224">
        <v>0</v>
      </c>
      <c r="AW103" s="224">
        <v>0</v>
      </c>
      <c r="AX103" s="224">
        <v>0</v>
      </c>
      <c r="AY103" s="224">
        <v>0</v>
      </c>
      <c r="AZ103" s="225">
        <f>AQ103+AT103*1+AU103*2+AV103*5+AW103*10+AX103*10+AY103*3</f>
        <v>10.61</v>
      </c>
      <c r="BA103" s="205">
        <v>11.74</v>
      </c>
      <c r="BB103" s="206">
        <v>2</v>
      </c>
      <c r="BC103" s="206">
        <v>5</v>
      </c>
      <c r="BD103" s="206">
        <v>0</v>
      </c>
      <c r="BE103" s="206">
        <v>0</v>
      </c>
      <c r="BF103" s="206">
        <v>1</v>
      </c>
      <c r="BG103" s="206">
        <v>0</v>
      </c>
      <c r="BH103" s="206">
        <v>0</v>
      </c>
      <c r="BI103" s="206">
        <v>0</v>
      </c>
      <c r="BJ103" s="207">
        <f>BA103+BD103*1+BE103*2+BF103*5+BG103*10+BH103*10+BI103*3</f>
        <v>16.740000000000002</v>
      </c>
      <c r="BK103" s="1"/>
      <c r="BL103" s="184">
        <f>$BL$100/L103</f>
        <v>0.7008928571428572</v>
      </c>
      <c r="BM103" s="185">
        <f>$BM$100/V103</f>
        <v>0.7269209508015478</v>
      </c>
      <c r="BN103" s="185">
        <f>$BN$100/AF103</f>
        <v>0.7578585461689588</v>
      </c>
      <c r="BO103" s="185">
        <f>$BO$100/AP103</f>
        <v>1</v>
      </c>
      <c r="BP103" s="185">
        <f>$BP$100/AZ103</f>
        <v>0.7445805843543827</v>
      </c>
      <c r="BQ103" s="186">
        <f>$BQ$100/BJ103</f>
        <v>0.7526881720430106</v>
      </c>
      <c r="BR103" s="187">
        <f>(SUM(BL103:BQ103))</f>
        <v>4.6829411105107575</v>
      </c>
      <c r="BS103" s="188">
        <f>($BS$100*BR103)</f>
        <v>0.9290053115966257</v>
      </c>
      <c r="BT103" s="189">
        <f>(RANK(BS103,$BS$101:$BS$106))</f>
        <v>3</v>
      </c>
      <c r="BV103" s="123">
        <f t="shared" si="3"/>
        <v>92.81</v>
      </c>
    </row>
    <row r="104" spans="1:74" ht="12.75" customHeight="1">
      <c r="A104" s="173">
        <v>4</v>
      </c>
      <c r="B104" s="174" t="s">
        <v>128</v>
      </c>
      <c r="C104" s="175">
        <v>9.96</v>
      </c>
      <c r="D104" s="176">
        <v>2</v>
      </c>
      <c r="E104" s="176">
        <v>4</v>
      </c>
      <c r="F104" s="176">
        <v>2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7">
        <f>C104+F104*1+G104*2+H104*5+I104*10+J104*10+K104*3</f>
        <v>11.96</v>
      </c>
      <c r="M104" s="196">
        <v>16.58</v>
      </c>
      <c r="N104" s="197">
        <v>4</v>
      </c>
      <c r="O104" s="197">
        <v>4</v>
      </c>
      <c r="P104" s="197">
        <v>0</v>
      </c>
      <c r="Q104" s="197">
        <v>0</v>
      </c>
      <c r="R104" s="197">
        <v>0</v>
      </c>
      <c r="S104" s="197">
        <v>0</v>
      </c>
      <c r="T104" s="197">
        <v>0</v>
      </c>
      <c r="U104" s="197">
        <v>1</v>
      </c>
      <c r="V104" s="198">
        <f>M104+P104*1+Q104*2+R104*5+S104*10+T104*10+U104*3</f>
        <v>19.58</v>
      </c>
      <c r="W104" s="232">
        <v>19.07</v>
      </c>
      <c r="X104" s="233">
        <v>0</v>
      </c>
      <c r="Y104" s="233">
        <v>10</v>
      </c>
      <c r="Z104" s="233">
        <v>2</v>
      </c>
      <c r="AA104" s="233">
        <v>0</v>
      </c>
      <c r="AB104" s="233">
        <v>0</v>
      </c>
      <c r="AC104" s="233">
        <v>0</v>
      </c>
      <c r="AD104" s="233">
        <v>0</v>
      </c>
      <c r="AE104" s="233">
        <v>0</v>
      </c>
      <c r="AF104" s="234">
        <f>W104+Z104*1+AA104*2+AB104*5+AC104*10+AD104*10+AE104*3</f>
        <v>21.07</v>
      </c>
      <c r="AG104" s="214">
        <v>17.04</v>
      </c>
      <c r="AH104" s="215">
        <v>1</v>
      </c>
      <c r="AI104" s="215">
        <v>6</v>
      </c>
      <c r="AJ104" s="215">
        <v>3</v>
      </c>
      <c r="AK104" s="215">
        <v>1</v>
      </c>
      <c r="AL104" s="215">
        <v>0</v>
      </c>
      <c r="AM104" s="215">
        <v>0</v>
      </c>
      <c r="AN104" s="215">
        <v>0</v>
      </c>
      <c r="AO104" s="215">
        <v>0</v>
      </c>
      <c r="AP104" s="216">
        <f>AG104+AJ104*1+AK104*2+AL104*5+AM104*10+AN104*10+AO104*3</f>
        <v>22.04</v>
      </c>
      <c r="AQ104" s="223">
        <v>11.24</v>
      </c>
      <c r="AR104" s="224">
        <v>7</v>
      </c>
      <c r="AS104" s="224">
        <v>0</v>
      </c>
      <c r="AT104" s="224">
        <v>0</v>
      </c>
      <c r="AU104" s="224">
        <v>0</v>
      </c>
      <c r="AV104" s="224">
        <v>0</v>
      </c>
      <c r="AW104" s="224">
        <v>0</v>
      </c>
      <c r="AX104" s="224">
        <v>0</v>
      </c>
      <c r="AY104" s="224">
        <v>0</v>
      </c>
      <c r="AZ104" s="225">
        <f>AQ104+AT104*1+AU104*2+AV104*5+AW104*10+AX104*10+AY104*3</f>
        <v>11.24</v>
      </c>
      <c r="BA104" s="205">
        <v>14.24</v>
      </c>
      <c r="BB104" s="206">
        <v>2</v>
      </c>
      <c r="BC104" s="206">
        <v>5</v>
      </c>
      <c r="BD104" s="206">
        <v>1</v>
      </c>
      <c r="BE104" s="206">
        <v>0</v>
      </c>
      <c r="BF104" s="206">
        <v>0</v>
      </c>
      <c r="BG104" s="206">
        <v>0</v>
      </c>
      <c r="BH104" s="206">
        <v>0</v>
      </c>
      <c r="BI104" s="206">
        <v>0</v>
      </c>
      <c r="BJ104" s="207">
        <f>BA104+BD104*1+BE104*2+BF104*5+BG104*10+BH104*10+BI104*3</f>
        <v>15.24</v>
      </c>
      <c r="BK104" s="1"/>
      <c r="BL104" s="184">
        <f>$BL$100/L104</f>
        <v>0.6563545150501672</v>
      </c>
      <c r="BM104" s="185">
        <f>$BM$100/V104</f>
        <v>0.6716036772216548</v>
      </c>
      <c r="BN104" s="185">
        <f>$BN$100/AF104</f>
        <v>0.7323208353108686</v>
      </c>
      <c r="BO104" s="185">
        <f>$BO$100/AP104</f>
        <v>0.7173321234119783</v>
      </c>
      <c r="BP104" s="185">
        <f>$BP$100/AZ104</f>
        <v>0.702846975088968</v>
      </c>
      <c r="BQ104" s="186">
        <f>$BQ$100/BJ104</f>
        <v>0.8267716535433071</v>
      </c>
      <c r="BR104" s="187">
        <f>(SUM(BL104:BQ104))</f>
        <v>4.307229779626944</v>
      </c>
      <c r="BS104" s="188">
        <f>($BS$100*BR104)</f>
        <v>0.854471420654736</v>
      </c>
      <c r="BT104" s="189">
        <f>(RANK(BS104,$BS$101:$BS$106))</f>
        <v>4</v>
      </c>
      <c r="BV104" s="123">
        <f t="shared" si="3"/>
        <v>101.13</v>
      </c>
    </row>
    <row r="105" spans="1:74" ht="12.75" customHeight="1">
      <c r="A105" s="173">
        <v>5</v>
      </c>
      <c r="B105" s="174" t="s">
        <v>124</v>
      </c>
      <c r="C105" s="175">
        <v>10.8</v>
      </c>
      <c r="D105" s="176">
        <v>2</v>
      </c>
      <c r="E105" s="176">
        <v>6</v>
      </c>
      <c r="F105" s="176">
        <v>0</v>
      </c>
      <c r="G105" s="176">
        <v>0</v>
      </c>
      <c r="H105" s="176">
        <v>0</v>
      </c>
      <c r="I105" s="176">
        <v>0</v>
      </c>
      <c r="J105" s="176">
        <v>1</v>
      </c>
      <c r="K105" s="176">
        <v>0</v>
      </c>
      <c r="L105" s="177">
        <f>C105+F105*1+G105*2+H105*5+I105*10+J105*10+K105*3</f>
        <v>20.8</v>
      </c>
      <c r="M105" s="196">
        <v>19.29</v>
      </c>
      <c r="N105" s="197">
        <v>4</v>
      </c>
      <c r="O105" s="197">
        <v>4</v>
      </c>
      <c r="P105" s="197">
        <v>0</v>
      </c>
      <c r="Q105" s="197">
        <v>0</v>
      </c>
      <c r="R105" s="197">
        <v>0</v>
      </c>
      <c r="S105" s="197">
        <v>0</v>
      </c>
      <c r="T105" s="197">
        <v>0</v>
      </c>
      <c r="U105" s="197">
        <v>0</v>
      </c>
      <c r="V105" s="198">
        <f>M105+P105*1+Q105*2+R105*5+S105*10+T105*10+U105*3</f>
        <v>19.29</v>
      </c>
      <c r="W105" s="232">
        <v>16.87</v>
      </c>
      <c r="X105" s="233">
        <v>0</v>
      </c>
      <c r="Y105" s="233">
        <v>8</v>
      </c>
      <c r="Z105" s="233">
        <v>4</v>
      </c>
      <c r="AA105" s="233">
        <v>0</v>
      </c>
      <c r="AB105" s="233">
        <v>0</v>
      </c>
      <c r="AC105" s="233">
        <v>0</v>
      </c>
      <c r="AD105" s="233">
        <v>0</v>
      </c>
      <c r="AE105" s="233">
        <v>0</v>
      </c>
      <c r="AF105" s="234">
        <f>W105+Z105*1+AA105*2+AB105*5+AC105*10+AD105*10+AE105*3</f>
        <v>20.87</v>
      </c>
      <c r="AG105" s="214">
        <v>17.12</v>
      </c>
      <c r="AH105" s="215">
        <v>1</v>
      </c>
      <c r="AI105" s="215">
        <v>10</v>
      </c>
      <c r="AJ105" s="215">
        <v>0</v>
      </c>
      <c r="AK105" s="215">
        <v>0</v>
      </c>
      <c r="AL105" s="215">
        <v>0</v>
      </c>
      <c r="AM105" s="215">
        <v>0</v>
      </c>
      <c r="AN105" s="215">
        <v>0</v>
      </c>
      <c r="AO105" s="215">
        <v>0</v>
      </c>
      <c r="AP105" s="216">
        <f>AG105+AJ105*1+AK105*2+AL105*5+AM105*10+AN105*10+AO105*3</f>
        <v>17.12</v>
      </c>
      <c r="AQ105" s="223">
        <v>16.23</v>
      </c>
      <c r="AR105" s="224">
        <v>7</v>
      </c>
      <c r="AS105" s="224">
        <v>0</v>
      </c>
      <c r="AT105" s="224">
        <v>0</v>
      </c>
      <c r="AU105" s="224">
        <v>0</v>
      </c>
      <c r="AV105" s="224">
        <v>0</v>
      </c>
      <c r="AW105" s="224">
        <v>0</v>
      </c>
      <c r="AX105" s="224">
        <v>0</v>
      </c>
      <c r="AY105" s="224">
        <v>0</v>
      </c>
      <c r="AZ105" s="225">
        <f>AQ105+AT105*1+AU105*2+AV105*5+AW105*10+AX105*10+AY105*3</f>
        <v>16.23</v>
      </c>
      <c r="BA105" s="205">
        <v>16.14</v>
      </c>
      <c r="BB105" s="206">
        <v>2</v>
      </c>
      <c r="BC105" s="206">
        <v>5</v>
      </c>
      <c r="BD105" s="206">
        <v>1</v>
      </c>
      <c r="BE105" s="206">
        <v>0</v>
      </c>
      <c r="BF105" s="206">
        <v>0</v>
      </c>
      <c r="BG105" s="206">
        <v>0</v>
      </c>
      <c r="BH105" s="206">
        <v>0</v>
      </c>
      <c r="BI105" s="206">
        <v>0</v>
      </c>
      <c r="BJ105" s="207">
        <f>BA105+BD105*1+BE105*2+BF105*5+BG105*10+BH105*10+BI105*3</f>
        <v>17.14</v>
      </c>
      <c r="BK105" s="1"/>
      <c r="BL105" s="184">
        <f>$BL$100/L105</f>
        <v>0.37740384615384615</v>
      </c>
      <c r="BM105" s="185">
        <f>$BM$100/V105</f>
        <v>0.6817003628823225</v>
      </c>
      <c r="BN105" s="185">
        <f>$BN$100/AF105</f>
        <v>0.7393387637757546</v>
      </c>
      <c r="BO105" s="185">
        <f>$BO$100/AP105</f>
        <v>0.9234813084112149</v>
      </c>
      <c r="BP105" s="185">
        <f>$BP$100/AZ105</f>
        <v>0.48675292667898956</v>
      </c>
      <c r="BQ105" s="186">
        <f>$BQ$100/BJ105</f>
        <v>0.73512252042007</v>
      </c>
      <c r="BR105" s="187">
        <f>(SUM(BL105:BQ105))</f>
        <v>3.9437997283221975</v>
      </c>
      <c r="BS105" s="188">
        <f>($BS$100*BR105)</f>
        <v>0.7823738990142985</v>
      </c>
      <c r="BT105" s="189">
        <f>(RANK(BS105,$BS$101:$BS$106))</f>
        <v>5</v>
      </c>
      <c r="BV105" s="123">
        <f t="shared" si="3"/>
        <v>111.45000000000002</v>
      </c>
    </row>
    <row r="106" spans="1:74" ht="12.75" customHeight="1">
      <c r="A106" s="173">
        <v>6</v>
      </c>
      <c r="B106" s="174" t="s">
        <v>129</v>
      </c>
      <c r="C106" s="175">
        <v>12.59</v>
      </c>
      <c r="D106" s="176">
        <v>2</v>
      </c>
      <c r="E106" s="176">
        <v>6</v>
      </c>
      <c r="F106" s="176">
        <v>0</v>
      </c>
      <c r="G106" s="176">
        <v>0</v>
      </c>
      <c r="H106" s="176">
        <v>0</v>
      </c>
      <c r="I106" s="176">
        <v>0</v>
      </c>
      <c r="J106" s="176">
        <v>1</v>
      </c>
      <c r="K106" s="176">
        <v>0</v>
      </c>
      <c r="L106" s="177">
        <f>C106+F106*1+G106*2+H106*5+I106*10+J106*10+K106*3</f>
        <v>22.59</v>
      </c>
      <c r="M106" s="196">
        <v>22.48</v>
      </c>
      <c r="N106" s="197">
        <v>4</v>
      </c>
      <c r="O106" s="197">
        <v>4</v>
      </c>
      <c r="P106" s="197">
        <v>0</v>
      </c>
      <c r="Q106" s="197">
        <v>0</v>
      </c>
      <c r="R106" s="197">
        <v>0</v>
      </c>
      <c r="S106" s="197">
        <v>0</v>
      </c>
      <c r="T106" s="197">
        <v>0</v>
      </c>
      <c r="U106" s="197">
        <v>0</v>
      </c>
      <c r="V106" s="198">
        <f>M106+P106*1+Q106*2+R106*5+S106*10+T106*10+U106*3</f>
        <v>22.48</v>
      </c>
      <c r="W106" s="232">
        <v>27.32</v>
      </c>
      <c r="X106" s="233">
        <v>0</v>
      </c>
      <c r="Y106" s="233">
        <v>11</v>
      </c>
      <c r="Z106" s="233">
        <v>1</v>
      </c>
      <c r="AA106" s="233">
        <v>0</v>
      </c>
      <c r="AB106" s="233">
        <v>0</v>
      </c>
      <c r="AC106" s="233">
        <v>0</v>
      </c>
      <c r="AD106" s="233">
        <v>0</v>
      </c>
      <c r="AE106" s="233">
        <v>0</v>
      </c>
      <c r="AF106" s="234">
        <f>W106+Z106*1+AA106*2+AB106*5+AC106*10+AD106*10+AE106*3</f>
        <v>28.32</v>
      </c>
      <c r="AG106" s="214">
        <v>20.89</v>
      </c>
      <c r="AH106" s="215">
        <v>1</v>
      </c>
      <c r="AI106" s="215">
        <v>8</v>
      </c>
      <c r="AJ106" s="215">
        <v>2</v>
      </c>
      <c r="AK106" s="215">
        <v>0</v>
      </c>
      <c r="AL106" s="215">
        <v>0</v>
      </c>
      <c r="AM106" s="215">
        <v>0</v>
      </c>
      <c r="AN106" s="215">
        <v>0</v>
      </c>
      <c r="AO106" s="215">
        <v>0</v>
      </c>
      <c r="AP106" s="216">
        <f>AG106+AJ106*1+AK106*2+AL106*5+AM106*10+AN106*10+AO106*3</f>
        <v>22.89</v>
      </c>
      <c r="AQ106" s="223">
        <v>16.96</v>
      </c>
      <c r="AR106" s="224">
        <v>7</v>
      </c>
      <c r="AS106" s="224">
        <v>0</v>
      </c>
      <c r="AT106" s="224">
        <v>0</v>
      </c>
      <c r="AU106" s="224">
        <v>0</v>
      </c>
      <c r="AV106" s="224">
        <v>0</v>
      </c>
      <c r="AW106" s="224">
        <v>0</v>
      </c>
      <c r="AX106" s="224">
        <v>0</v>
      </c>
      <c r="AY106" s="224">
        <v>0</v>
      </c>
      <c r="AZ106" s="225">
        <f>AQ106+AT106*1+AU106*2+AV106*5+AW106*10+AX106*10+AY106*3</f>
        <v>16.96</v>
      </c>
      <c r="BA106" s="205">
        <v>20.67</v>
      </c>
      <c r="BB106" s="206">
        <v>2</v>
      </c>
      <c r="BC106" s="206">
        <v>4</v>
      </c>
      <c r="BD106" s="206">
        <v>2</v>
      </c>
      <c r="BE106" s="206">
        <v>0</v>
      </c>
      <c r="BF106" s="206">
        <v>0</v>
      </c>
      <c r="BG106" s="206">
        <v>0</v>
      </c>
      <c r="BH106" s="206">
        <v>0</v>
      </c>
      <c r="BI106" s="206">
        <v>0</v>
      </c>
      <c r="BJ106" s="207">
        <f>BA106+BD106*1+BE106*2+BF106*5+BG106*10+BH106*10+BI106*3</f>
        <v>22.67</v>
      </c>
      <c r="BK106" s="1"/>
      <c r="BL106" s="184">
        <f>$BL$100/L106</f>
        <v>0.3474988933156264</v>
      </c>
      <c r="BM106" s="185">
        <f>$BM$100/V106</f>
        <v>0.5849644128113879</v>
      </c>
      <c r="BN106" s="185">
        <f>$BN$100/AF106</f>
        <v>0.5448446327683616</v>
      </c>
      <c r="BO106" s="185">
        <f>$BO$100/AP106</f>
        <v>0.690694626474443</v>
      </c>
      <c r="BP106" s="185">
        <f>$BP$100/AZ106</f>
        <v>0.4658018867924528</v>
      </c>
      <c r="BQ106" s="186">
        <f>$BQ$100/BJ106</f>
        <v>0.5558006175562417</v>
      </c>
      <c r="BR106" s="187">
        <f>(SUM(BL106:BQ106))</f>
        <v>3.1896050697185134</v>
      </c>
      <c r="BS106" s="188">
        <f>($BS$100*BR106)</f>
        <v>0.6327562063535835</v>
      </c>
      <c r="BT106" s="189">
        <f>(RANK(BS106,$BS$101:$BS$106))</f>
        <v>6</v>
      </c>
      <c r="BV106" s="123">
        <f t="shared" si="3"/>
        <v>135.91000000000003</v>
      </c>
    </row>
  </sheetData>
  <sheetProtection/>
  <mergeCells count="37">
    <mergeCell ref="BA1:BJ1"/>
    <mergeCell ref="W79:AF79"/>
    <mergeCell ref="M4:V4"/>
    <mergeCell ref="AQ1:AZ1"/>
    <mergeCell ref="C4:L4"/>
    <mergeCell ref="AG79:AP79"/>
    <mergeCell ref="AQ73:AZ73"/>
    <mergeCell ref="M79:V79"/>
    <mergeCell ref="BA4:BJ4"/>
    <mergeCell ref="AG73:AP73"/>
    <mergeCell ref="W73:AF73"/>
    <mergeCell ref="AG4:AP4"/>
    <mergeCell ref="AQ4:AZ4"/>
    <mergeCell ref="W4:AF4"/>
    <mergeCell ref="C73:L73"/>
    <mergeCell ref="C1:L1"/>
    <mergeCell ref="M1:V1"/>
    <mergeCell ref="W1:AF1"/>
    <mergeCell ref="AG1:AP1"/>
    <mergeCell ref="BL3:BQ3"/>
    <mergeCell ref="C93:L93"/>
    <mergeCell ref="AQ99:AZ99"/>
    <mergeCell ref="M99:V99"/>
    <mergeCell ref="W99:AF99"/>
    <mergeCell ref="AG99:AP99"/>
    <mergeCell ref="W93:AF93"/>
    <mergeCell ref="AG93:AP93"/>
    <mergeCell ref="AQ93:AZ93"/>
    <mergeCell ref="AQ79:AZ79"/>
    <mergeCell ref="BA99:BJ99"/>
    <mergeCell ref="M93:V93"/>
    <mergeCell ref="C99:L99"/>
    <mergeCell ref="BA93:BJ93"/>
    <mergeCell ref="BA79:BJ79"/>
    <mergeCell ref="M73:V73"/>
    <mergeCell ref="C79:L79"/>
    <mergeCell ref="BA73:BJ73"/>
  </mergeCells>
  <printOptions/>
  <pageMargins left="0.25" right="0.7479166666666667" top="0.6597222222222222" bottom="0.77013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Jan KoreckÃ½</dc:creator>
  <cp:keywords/>
  <dc:description/>
  <cp:lastModifiedBy>Jan Korecký</cp:lastModifiedBy>
  <dcterms:created xsi:type="dcterms:W3CDTF">2021-11-06T22:11:20Z</dcterms:created>
  <dcterms:modified xsi:type="dcterms:W3CDTF">2022-11-05T23:50:58Z</dcterms:modified>
  <cp:category/>
  <cp:version/>
  <cp:contentType/>
  <cp:contentStatus/>
</cp:coreProperties>
</file>