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<sst xmlns="http://schemas.openxmlformats.org/spreadsheetml/2006/main" count="583" uniqueCount="140">
  <si>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</si>
  <si>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</si>
  <si>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</si>
  <si>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</si>
  <si>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</si>
  <si>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</si>
  <si>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</si>
  <si>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</si>
  <si>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</si>
  <si>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</si>
  <si>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</si>
  <si>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</si>
  <si>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</si>
  <si>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</si>
  <si>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</si>
  <si>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</si>
  <si>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</si>
  <si>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</si>
  <si>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</si>
  <si>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</si>
  <si>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</si>
  <si>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</si>
  <si>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</si>
  <si>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</si>
  <si>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</si>
  <si>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</si>
  <si>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</si>
  <si>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</si>
  <si>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</si>
  <si>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</si>
  <si>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</si>
  <si>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</si>
  <si>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soucet %</t>
  </si>
  <si>
    <t>Kontrolni</t>
  </si>
  <si>
    <t>koeficient&gt;</t>
  </si>
  <si>
    <t>soucet</t>
  </si>
  <si>
    <t>Bernátek Ivan</t>
  </si>
  <si>
    <t>Čech Marcel</t>
  </si>
  <si>
    <t>Cibulka Lukáš</t>
  </si>
  <si>
    <t>Cvacho Peter</t>
  </si>
  <si>
    <t>Dejdar Josef</t>
  </si>
  <si>
    <t>Duběda Lukáš</t>
  </si>
  <si>
    <t>Dušek Jiří</t>
  </si>
  <si>
    <t>Dvornicenko Konstantin</t>
  </si>
  <si>
    <t>Frýdl Václav</t>
  </si>
  <si>
    <t>Gotvald Robert</t>
  </si>
  <si>
    <t>Hainz Zbyněk</t>
  </si>
  <si>
    <t>Hájek Tomáš</t>
  </si>
  <si>
    <t>Havelka Josef</t>
  </si>
  <si>
    <t>Hemr Jiří</t>
  </si>
  <si>
    <t>Holzbach Jan</t>
  </si>
  <si>
    <t>Hradil Marek</t>
  </si>
  <si>
    <t>Hrzán Daniel</t>
  </si>
  <si>
    <t>Ihnát Jan</t>
  </si>
  <si>
    <t>Jandera Daniel</t>
  </si>
  <si>
    <t>Jarolím Pavel</t>
  </si>
  <si>
    <t>Jaros Adam</t>
  </si>
  <si>
    <t>Jíša Stanislav</t>
  </si>
  <si>
    <t>Kopřiva Petr</t>
  </si>
  <si>
    <t>Kotě Jaroslav</t>
  </si>
  <si>
    <t>Kotě Vít</t>
  </si>
  <si>
    <t>Kovář Martin</t>
  </si>
  <si>
    <t>Křapka Martin</t>
  </si>
  <si>
    <t>Kříž Jakub</t>
  </si>
  <si>
    <t>Krucký Zdeněk</t>
  </si>
  <si>
    <t>Kuna Aleš</t>
  </si>
  <si>
    <t>Lorenz Vít</t>
  </si>
  <si>
    <t>Loukota Dominik</t>
  </si>
  <si>
    <t>Maleček Václav</t>
  </si>
  <si>
    <t>Milota Jan</t>
  </si>
  <si>
    <t>Němeček Martin</t>
  </si>
  <si>
    <t>Prášek Jan</t>
  </si>
  <si>
    <t>Průša Radim</t>
  </si>
  <si>
    <t>Pšenička Radek</t>
  </si>
  <si>
    <t>Puch Martin</t>
  </si>
  <si>
    <t>Rott Jiří</t>
  </si>
  <si>
    <t>Rozkovec Jiri</t>
  </si>
  <si>
    <t>Šírer Miroslav</t>
  </si>
  <si>
    <t>Skalický David</t>
  </si>
  <si>
    <t>Sochor Tomáš</t>
  </si>
  <si>
    <t>Šolc Michal</t>
  </si>
  <si>
    <t>Šos Ondřej</t>
  </si>
  <si>
    <t>Speranskij Vadim</t>
  </si>
  <si>
    <t>Srbecký Václav</t>
  </si>
  <si>
    <t>Steiner Petr</t>
  </si>
  <si>
    <t>Svitič Petr</t>
  </si>
  <si>
    <t>Svoboda Petr</t>
  </si>
  <si>
    <t>Trávníček Vojtěch</t>
  </si>
  <si>
    <t>Vesecký Jiří</t>
  </si>
  <si>
    <t>Veselý Tomáš</t>
  </si>
  <si>
    <t>Vlk Pavel</t>
  </si>
  <si>
    <t>Vrkoslavová Jaroslava</t>
  </si>
  <si>
    <t>Žáček Karel</t>
  </si>
  <si>
    <t>Kolar Zbynek</t>
  </si>
  <si>
    <t>--- rezerva ---</t>
  </si>
  <si>
    <t>Váženo %</t>
  </si>
  <si>
    <t>POŘADÍ</t>
  </si>
  <si>
    <t>Leitner Petr</t>
  </si>
  <si>
    <t>Prepletaný Jan</t>
  </si>
  <si>
    <t>Punčochář Jaromír st</t>
  </si>
  <si>
    <t>Trávníček Tomáš</t>
  </si>
  <si>
    <t>Arnold Ctibor</t>
  </si>
  <si>
    <t>Bradáč Jakub</t>
  </si>
  <si>
    <t>Bříza Pavel</t>
  </si>
  <si>
    <t>Bříza Václav</t>
  </si>
  <si>
    <t>Červenka Miroslav</t>
  </si>
  <si>
    <t>Drtina Petr</t>
  </si>
  <si>
    <t>Franče Petr</t>
  </si>
  <si>
    <t>Horáčková Anna</t>
  </si>
  <si>
    <t>Horký Pavel</t>
  </si>
  <si>
    <t>Hrabák Jarosla</t>
  </si>
  <si>
    <t>Hrádek Martin</t>
  </si>
  <si>
    <t>Janoušek Bedřich</t>
  </si>
  <si>
    <t>Kácha Rudolf</t>
  </si>
  <si>
    <t>Kaška Václav</t>
  </si>
  <si>
    <t>Korecký Jan</t>
  </si>
  <si>
    <t>Korecký Jan-ml</t>
  </si>
  <si>
    <t>Kraupner Petr</t>
  </si>
  <si>
    <t>Krejčí Tomáš</t>
  </si>
  <si>
    <t>Kůta Lukáš</t>
  </si>
  <si>
    <t>Ledvina Milan</t>
  </si>
  <si>
    <t>MALÝ REVOLVER</t>
  </si>
  <si>
    <t>Pecka Václav</t>
  </si>
  <si>
    <t>Pešata Dan</t>
  </si>
  <si>
    <t>Pňáček Jan</t>
  </si>
  <si>
    <t>Řezáč Kamil</t>
  </si>
  <si>
    <t>Scherbaum Oto</t>
  </si>
  <si>
    <t>Šilhán Jiří</t>
  </si>
  <si>
    <t>Šnepová Tereza</t>
  </si>
  <si>
    <t>Šorer Jiří</t>
  </si>
  <si>
    <t>Sýkora Petr</t>
  </si>
  <si>
    <t>Trávníček Jakub</t>
  </si>
  <si>
    <t>Trávníček Ladislav</t>
  </si>
  <si>
    <t>Uhlíř Pavel</t>
  </si>
  <si>
    <t>OPTIK</t>
  </si>
  <si>
    <t>Maux Tomáš</t>
  </si>
  <si>
    <t>Mikolášek Vojtěch</t>
  </si>
  <si>
    <t>PDW</t>
  </si>
  <si>
    <t>PSA</t>
  </si>
  <si>
    <t>POP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</si>
</sst>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0000"/>
    <numFmt numFmtId="165" formatCode="0.0000%"/>
  </numFmts>
  <fonts count="39"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sz val="10"/>
      <color indexed="2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0" fillId="37" borderId="13" xfId="0" applyFill="1" applyBorder="1" applyAlignment="1" applyProtection="1">
      <alignment horizontal="center"/>
      <protection/>
    </xf>
    <xf numFmtId="0" fontId="0" fillId="37" borderId="14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0" fillId="38" borderId="14" xfId="0" applyFill="1" applyBorder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9" fontId="0" fillId="0" borderId="0" xfId="0" applyNumberForma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9" fontId="1" fillId="0" borderId="13" xfId="0" applyNumberFormat="1" applyFont="1" applyFill="1" applyBorder="1" applyAlignment="1" applyProtection="1">
      <alignment horizontal="center" vertical="center"/>
      <protection/>
    </xf>
    <xf numFmtId="9" fontId="1" fillId="0" borderId="14" xfId="0" applyNumberFormat="1" applyFont="1" applyFill="1" applyBorder="1" applyAlignment="1" applyProtection="1">
      <alignment horizontal="center" vertical="center"/>
      <protection/>
    </xf>
    <xf numFmtId="9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1" fillId="40" borderId="11" xfId="0" applyFont="1" applyFill="1" applyBorder="1" applyAlignment="1" applyProtection="1">
      <alignment horizontal="center" vertical="center"/>
      <protection/>
    </xf>
    <xf numFmtId="0" fontId="1" fillId="40" borderId="17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0" fontId="0" fillId="37" borderId="22" xfId="0" applyFill="1" applyBorder="1" applyAlignment="1" applyProtection="1">
      <alignment horizontal="center"/>
      <protection/>
    </xf>
    <xf numFmtId="0" fontId="0" fillId="37" borderId="23" xfId="0" applyFill="1" applyBorder="1" applyAlignment="1" applyProtection="1">
      <alignment horizontal="center"/>
      <protection/>
    </xf>
    <xf numFmtId="0" fontId="0" fillId="37" borderId="24" xfId="0" applyFill="1" applyBorder="1" applyAlignment="1" applyProtection="1">
      <alignment horizontal="center"/>
      <protection/>
    </xf>
    <xf numFmtId="0" fontId="0" fillId="38" borderId="22" xfId="0" applyFill="1" applyBorder="1" applyAlignment="1" applyProtection="1">
      <alignment horizontal="center"/>
      <protection/>
    </xf>
    <xf numFmtId="0" fontId="0" fillId="38" borderId="23" xfId="0" applyFill="1" applyBorder="1" applyAlignment="1" applyProtection="1">
      <alignment horizontal="center"/>
      <protection/>
    </xf>
    <xf numFmtId="0" fontId="0" fillId="38" borderId="24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9" fontId="0" fillId="0" borderId="20" xfId="0" applyNumberFormat="1" applyFill="1" applyBorder="1" applyAlignment="1" applyProtection="1">
      <alignment horizontal="center"/>
      <protection/>
    </xf>
    <xf numFmtId="164" fontId="1" fillId="40" borderId="11" xfId="0" applyNumberFormat="1" applyFont="1" applyFill="1" applyBorder="1" applyAlignment="1" applyProtection="1">
      <alignment horizontal="center"/>
      <protection/>
    </xf>
    <xf numFmtId="9" fontId="1" fillId="40" borderId="1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6" borderId="30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0" fillId="37" borderId="27" xfId="0" applyFill="1" applyBorder="1" applyAlignment="1" applyProtection="1">
      <alignment horizontal="center"/>
      <protection/>
    </xf>
    <xf numFmtId="0" fontId="0" fillId="38" borderId="30" xfId="0" applyFill="1" applyBorder="1" applyAlignment="1" applyProtection="1">
      <alignment horizontal="center"/>
      <protection/>
    </xf>
    <xf numFmtId="0" fontId="0" fillId="38" borderId="28" xfId="0" applyFill="1" applyBorder="1" applyAlignment="1" applyProtection="1">
      <alignment horizontal="center"/>
      <protection/>
    </xf>
    <xf numFmtId="0" fontId="0" fillId="38" borderId="27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9" fontId="0" fillId="0" borderId="31" xfId="0" applyNumberFormat="1" applyFill="1" applyBorder="1" applyAlignment="1" applyProtection="1">
      <alignment horizontal="center"/>
      <protection/>
    </xf>
    <xf numFmtId="9" fontId="0" fillId="0" borderId="32" xfId="0" applyNumberFormat="1" applyFill="1" applyBorder="1" applyAlignment="1" applyProtection="1">
      <alignment horizontal="center"/>
      <protection/>
    </xf>
    <xf numFmtId="9" fontId="0" fillId="0" borderId="33" xfId="0" applyNumberFormat="1" applyFill="1" applyBorder="1" applyAlignment="1" applyProtection="1">
      <alignment horizontal="center"/>
      <protection/>
    </xf>
    <xf numFmtId="165" fontId="0" fillId="0" borderId="34" xfId="0" applyNumberFormat="1" applyFill="1" applyBorder="1" applyAlignment="1" applyProtection="1">
      <alignment horizontal="center"/>
      <protection/>
    </xf>
    <xf numFmtId="10" fontId="1" fillId="40" borderId="21" xfId="0" applyNumberFormat="1" applyFont="1" applyFill="1" applyBorder="1" applyAlignment="1" applyProtection="1">
      <alignment horizontal="center"/>
      <protection/>
    </xf>
    <xf numFmtId="0" fontId="1" fillId="40" borderId="35" xfId="0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/>
      <protection/>
    </xf>
    <xf numFmtId="0" fontId="0" fillId="35" borderId="38" xfId="0" applyFill="1" applyBorder="1" applyAlignment="1" applyProtection="1">
      <alignment horizontal="center"/>
      <protection/>
    </xf>
    <xf numFmtId="0" fontId="0" fillId="35" borderId="37" xfId="0" applyFill="1" applyBorder="1" applyAlignment="1" applyProtection="1">
      <alignment horizontal="center"/>
      <protection/>
    </xf>
    <xf numFmtId="0" fontId="0" fillId="36" borderId="40" xfId="0" applyFill="1" applyBorder="1" applyAlignment="1" applyProtection="1">
      <alignment horizontal="center"/>
      <protection/>
    </xf>
    <xf numFmtId="0" fontId="0" fillId="36" borderId="38" xfId="0" applyFill="1" applyBorder="1" applyAlignment="1" applyProtection="1">
      <alignment horizontal="center"/>
      <protection/>
    </xf>
    <xf numFmtId="0" fontId="0" fillId="36" borderId="39" xfId="0" applyFill="1" applyBorder="1" applyAlignment="1" applyProtection="1">
      <alignment horizontal="center"/>
      <protection/>
    </xf>
    <xf numFmtId="0" fontId="0" fillId="37" borderId="36" xfId="0" applyFill="1" applyBorder="1" applyAlignment="1" applyProtection="1">
      <alignment horizontal="center"/>
      <protection/>
    </xf>
    <xf numFmtId="0" fontId="0" fillId="37" borderId="38" xfId="0" applyFill="1" applyBorder="1" applyAlignment="1" applyProtection="1">
      <alignment horizontal="center"/>
      <protection/>
    </xf>
    <xf numFmtId="0" fontId="0" fillId="37" borderId="37" xfId="0" applyFill="1" applyBorder="1" applyAlignment="1" applyProtection="1">
      <alignment horizontal="center"/>
      <protection/>
    </xf>
    <xf numFmtId="0" fontId="0" fillId="38" borderId="40" xfId="0" applyFill="1" applyBorder="1" applyAlignment="1" applyProtection="1">
      <alignment horizontal="center"/>
      <protection/>
    </xf>
    <xf numFmtId="0" fontId="0" fillId="38" borderId="38" xfId="0" applyFill="1" applyBorder="1" applyAlignment="1" applyProtection="1">
      <alignment horizontal="center"/>
      <protection/>
    </xf>
    <xf numFmtId="0" fontId="0" fillId="38" borderId="37" xfId="0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9" fontId="0" fillId="0" borderId="36" xfId="0" applyNumberFormat="1" applyFill="1" applyBorder="1" applyAlignment="1" applyProtection="1">
      <alignment horizontal="center"/>
      <protection/>
    </xf>
    <xf numFmtId="9" fontId="0" fillId="0" borderId="38" xfId="0" applyNumberFormat="1" applyFill="1" applyBorder="1" applyAlignment="1" applyProtection="1">
      <alignment horizontal="center"/>
      <protection/>
    </xf>
    <xf numFmtId="9" fontId="0" fillId="0" borderId="37" xfId="0" applyNumberFormat="1" applyFill="1" applyBorder="1" applyAlignment="1" applyProtection="1">
      <alignment horizontal="center"/>
      <protection/>
    </xf>
    <xf numFmtId="165" fontId="0" fillId="0" borderId="41" xfId="0" applyNumberFormat="1" applyFill="1" applyBorder="1" applyAlignment="1" applyProtection="1">
      <alignment horizontal="center"/>
      <protection/>
    </xf>
    <xf numFmtId="10" fontId="1" fillId="40" borderId="42" xfId="0" applyNumberFormat="1" applyFont="1" applyFill="1" applyBorder="1" applyAlignment="1" applyProtection="1">
      <alignment horizontal="center"/>
      <protection/>
    </xf>
    <xf numFmtId="0" fontId="1" fillId="40" borderId="43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/>
      <protection/>
    </xf>
    <xf numFmtId="0" fontId="0" fillId="34" borderId="44" xfId="0" applyFill="1" applyBorder="1" applyAlignment="1" applyProtection="1">
      <alignment horizontal="center"/>
      <protection/>
    </xf>
    <xf numFmtId="0" fontId="0" fillId="34" borderId="46" xfId="0" applyFill="1" applyBorder="1" applyAlignment="1" applyProtection="1">
      <alignment horizontal="center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center"/>
      <protection/>
    </xf>
    <xf numFmtId="0" fontId="0" fillId="35" borderId="46" xfId="0" applyFill="1" applyBorder="1" applyAlignment="1" applyProtection="1">
      <alignment horizontal="center"/>
      <protection/>
    </xf>
    <xf numFmtId="0" fontId="0" fillId="35" borderId="45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0" fillId="36" borderId="46" xfId="0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 horizontal="center"/>
      <protection/>
    </xf>
    <xf numFmtId="0" fontId="0" fillId="37" borderId="44" xfId="0" applyFill="1" applyBorder="1" applyAlignment="1" applyProtection="1">
      <alignment horizontal="center"/>
      <protection/>
    </xf>
    <xf numFmtId="0" fontId="0" fillId="37" borderId="46" xfId="0" applyFill="1" applyBorder="1" applyAlignment="1" applyProtection="1">
      <alignment horizontal="center"/>
      <protection/>
    </xf>
    <xf numFmtId="0" fontId="0" fillId="37" borderId="45" xfId="0" applyFill="1" applyBorder="1" applyAlignment="1" applyProtection="1">
      <alignment horizontal="center"/>
      <protection/>
    </xf>
    <xf numFmtId="0" fontId="0" fillId="38" borderId="48" xfId="0" applyFill="1" applyBorder="1" applyAlignment="1" applyProtection="1">
      <alignment horizontal="center"/>
      <protection/>
    </xf>
    <xf numFmtId="0" fontId="0" fillId="38" borderId="46" xfId="0" applyFill="1" applyBorder="1" applyAlignment="1" applyProtection="1">
      <alignment horizontal="center"/>
      <protection/>
    </xf>
    <xf numFmtId="0" fontId="0" fillId="38" borderId="45" xfId="0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/>
    </xf>
    <xf numFmtId="9" fontId="0" fillId="0" borderId="44" xfId="0" applyNumberFormat="1" applyFill="1" applyBorder="1" applyAlignment="1" applyProtection="1">
      <alignment horizontal="center"/>
      <protection/>
    </xf>
    <xf numFmtId="9" fontId="0" fillId="0" borderId="46" xfId="0" applyNumberFormat="1" applyFill="1" applyBorder="1" applyAlignment="1" applyProtection="1">
      <alignment horizontal="center"/>
      <protection/>
    </xf>
    <xf numFmtId="9" fontId="0" fillId="0" borderId="45" xfId="0" applyNumberFormat="1" applyFill="1" applyBorder="1" applyAlignment="1" applyProtection="1">
      <alignment horizontal="center"/>
      <protection/>
    </xf>
    <xf numFmtId="165" fontId="0" fillId="0" borderId="49" xfId="0" applyNumberFormat="1" applyFill="1" applyBorder="1" applyAlignment="1" applyProtection="1">
      <alignment horizontal="center"/>
      <protection/>
    </xf>
    <xf numFmtId="10" fontId="1" fillId="40" borderId="50" xfId="0" applyNumberFormat="1" applyFont="1" applyFill="1" applyBorder="1" applyAlignment="1" applyProtection="1">
      <alignment horizontal="center"/>
      <protection/>
    </xf>
    <xf numFmtId="0" fontId="1" fillId="40" borderId="51" xfId="0" applyFon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52" xfId="0" applyFill="1" applyBorder="1" applyAlignment="1" applyProtection="1">
      <alignment horizontal="center"/>
      <protection/>
    </xf>
    <xf numFmtId="2" fontId="0" fillId="0" borderId="53" xfId="0" applyNumberFormat="1" applyFill="1" applyBorder="1" applyAlignment="1" applyProtection="1">
      <alignment horizontal="center"/>
      <protection/>
    </xf>
    <xf numFmtId="2" fontId="0" fillId="0" borderId="54" xfId="0" applyNumberFormat="1" applyFill="1" applyBorder="1" applyAlignment="1" applyProtection="1">
      <alignment horizontal="center"/>
      <protection/>
    </xf>
    <xf numFmtId="2" fontId="0" fillId="0" borderId="55" xfId="0" applyNumberFormat="1" applyFill="1" applyBorder="1" applyAlignment="1" applyProtection="1">
      <alignment horizontal="center"/>
      <protection/>
    </xf>
    <xf numFmtId="9" fontId="0" fillId="0" borderId="52" xfId="0" applyNumberFormat="1" applyFill="1" applyBorder="1" applyAlignment="1" applyProtection="1">
      <alignment horizontal="center"/>
      <protection/>
    </xf>
    <xf numFmtId="164" fontId="1" fillId="40" borderId="18" xfId="0" applyNumberFormat="1" applyFont="1" applyFill="1" applyBorder="1" applyAlignment="1" applyProtection="1">
      <alignment horizontal="center"/>
      <protection/>
    </xf>
    <xf numFmtId="9" fontId="1" fillId="40" borderId="56" xfId="0" applyNumberFormat="1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0" fillId="38" borderId="26" xfId="0" applyFill="1" applyBorder="1" applyAlignment="1" applyProtection="1">
      <alignment horizontal="center"/>
      <protection/>
    </xf>
    <xf numFmtId="9" fontId="0" fillId="0" borderId="26" xfId="0" applyNumberFormat="1" applyFill="1" applyBorder="1" applyAlignment="1" applyProtection="1">
      <alignment horizontal="center"/>
      <protection/>
    </xf>
    <xf numFmtId="9" fontId="0" fillId="0" borderId="28" xfId="0" applyNumberFormat="1" applyFill="1" applyBorder="1" applyAlignment="1" applyProtection="1">
      <alignment horizontal="center"/>
      <protection/>
    </xf>
    <xf numFmtId="9" fontId="0" fillId="0" borderId="27" xfId="0" applyNumberFormat="1" applyFill="1" applyBorder="1" applyAlignment="1" applyProtection="1">
      <alignment horizontal="center"/>
      <protection/>
    </xf>
    <xf numFmtId="165" fontId="0" fillId="0" borderId="21" xfId="0" applyNumberFormat="1" applyFill="1" applyBorder="1" applyAlignment="1" applyProtection="1">
      <alignment horizontal="center"/>
      <protection/>
    </xf>
    <xf numFmtId="0" fontId="1" fillId="40" borderId="21" xfId="0" applyFont="1" applyFill="1" applyBorder="1" applyAlignment="1" applyProtection="1">
      <alignment horizontal="center"/>
      <protection/>
    </xf>
    <xf numFmtId="0" fontId="0" fillId="34" borderId="37" xfId="0" applyFill="1" applyBorder="1" applyAlignment="1" applyProtection="1">
      <alignment horizontal="center"/>
      <protection/>
    </xf>
    <xf numFmtId="0" fontId="0" fillId="36" borderId="36" xfId="0" applyFill="1" applyBorder="1" applyAlignment="1" applyProtection="1">
      <alignment horizontal="center"/>
      <protection/>
    </xf>
    <xf numFmtId="0" fontId="0" fillId="36" borderId="37" xfId="0" applyFill="1" applyBorder="1" applyAlignment="1" applyProtection="1">
      <alignment horizontal="center"/>
      <protection/>
    </xf>
    <xf numFmtId="0" fontId="0" fillId="38" borderId="36" xfId="0" applyFill="1" applyBorder="1" applyAlignment="1" applyProtection="1">
      <alignment horizontal="center"/>
      <protection/>
    </xf>
    <xf numFmtId="165" fontId="0" fillId="0" borderId="42" xfId="0" applyNumberFormat="1" applyFill="1" applyBorder="1" applyAlignment="1" applyProtection="1">
      <alignment horizontal="center"/>
      <protection/>
    </xf>
    <xf numFmtId="0" fontId="1" fillId="40" borderId="42" xfId="0" applyFont="1" applyFill="1" applyBorder="1" applyAlignment="1" applyProtection="1">
      <alignment horizontal="center"/>
      <protection/>
    </xf>
    <xf numFmtId="0" fontId="0" fillId="34" borderId="45" xfId="0" applyFill="1" applyBorder="1" applyAlignment="1" applyProtection="1">
      <alignment horizontal="center"/>
      <protection/>
    </xf>
    <xf numFmtId="0" fontId="0" fillId="36" borderId="44" xfId="0" applyFill="1" applyBorder="1" applyAlignment="1" applyProtection="1">
      <alignment horizontal="center"/>
      <protection/>
    </xf>
    <xf numFmtId="0" fontId="0" fillId="36" borderId="45" xfId="0" applyFill="1" applyBorder="1" applyAlignment="1" applyProtection="1">
      <alignment horizontal="center"/>
      <protection/>
    </xf>
    <xf numFmtId="0" fontId="0" fillId="38" borderId="44" xfId="0" applyFill="1" applyBorder="1" applyAlignment="1" applyProtection="1">
      <alignment horizontal="center"/>
      <protection/>
    </xf>
    <xf numFmtId="165" fontId="0" fillId="0" borderId="50" xfId="0" applyNumberFormat="1" applyFill="1" applyBorder="1" applyAlignment="1" applyProtection="1">
      <alignment horizontal="center"/>
      <protection/>
    </xf>
    <xf numFmtId="0" fontId="1" fillId="40" borderId="50" xfId="0" applyFont="1" applyFill="1" applyBorder="1" applyAlignment="1" applyProtection="1">
      <alignment horizontal="center"/>
      <protection/>
    </xf>
    <xf numFmtId="0" fontId="1" fillId="41" borderId="11" xfId="0" applyFont="1" applyFill="1" applyBorder="1" applyAlignment="1" applyProtection="1">
      <alignment horizontal="center" vertical="center"/>
      <protection/>
    </xf>
    <xf numFmtId="0" fontId="1" fillId="41" borderId="17" xfId="0" applyFont="1" applyFill="1" applyBorder="1" applyAlignment="1" applyProtection="1">
      <alignment horizontal="center" vertical="center"/>
      <protection/>
    </xf>
    <xf numFmtId="0" fontId="0" fillId="42" borderId="22" xfId="0" applyFill="1" applyBorder="1" applyAlignment="1" applyProtection="1">
      <alignment horizontal="center"/>
      <protection/>
    </xf>
    <xf numFmtId="0" fontId="0" fillId="42" borderId="23" xfId="0" applyFill="1" applyBorder="1" applyAlignment="1" applyProtection="1">
      <alignment horizontal="center"/>
      <protection/>
    </xf>
    <xf numFmtId="0" fontId="0" fillId="42" borderId="24" xfId="0" applyFill="1" applyBorder="1" applyAlignment="1" applyProtection="1">
      <alignment horizontal="center"/>
      <protection/>
    </xf>
    <xf numFmtId="164" fontId="1" fillId="41" borderId="18" xfId="0" applyNumberFormat="1" applyFont="1" applyFill="1" applyBorder="1" applyAlignment="1" applyProtection="1">
      <alignment horizontal="center"/>
      <protection/>
    </xf>
    <xf numFmtId="9" fontId="1" fillId="41" borderId="56" xfId="0" applyNumberFormat="1" applyFont="1" applyFill="1" applyBorder="1" applyAlignment="1" applyProtection="1">
      <alignment horizontal="center"/>
      <protection/>
    </xf>
    <xf numFmtId="0" fontId="0" fillId="42" borderId="26" xfId="0" applyFill="1" applyBorder="1" applyAlignment="1" applyProtection="1">
      <alignment horizontal="center"/>
      <protection/>
    </xf>
    <xf numFmtId="0" fontId="0" fillId="42" borderId="28" xfId="0" applyFill="1" applyBorder="1" applyAlignment="1" applyProtection="1">
      <alignment horizontal="center"/>
      <protection/>
    </xf>
    <xf numFmtId="0" fontId="0" fillId="42" borderId="27" xfId="0" applyFill="1" applyBorder="1" applyAlignment="1" applyProtection="1">
      <alignment horizontal="center"/>
      <protection/>
    </xf>
    <xf numFmtId="0" fontId="0" fillId="42" borderId="36" xfId="0" applyFill="1" applyBorder="1" applyAlignment="1" applyProtection="1">
      <alignment horizontal="center"/>
      <protection/>
    </xf>
    <xf numFmtId="0" fontId="0" fillId="42" borderId="38" xfId="0" applyFill="1" applyBorder="1" applyAlignment="1" applyProtection="1">
      <alignment horizontal="center"/>
      <protection/>
    </xf>
    <xf numFmtId="0" fontId="0" fillId="42" borderId="37" xfId="0" applyFill="1" applyBorder="1" applyAlignment="1" applyProtection="1">
      <alignment horizontal="center"/>
      <protection/>
    </xf>
    <xf numFmtId="0" fontId="0" fillId="42" borderId="44" xfId="0" applyFill="1" applyBorder="1" applyAlignment="1" applyProtection="1">
      <alignment horizontal="center"/>
      <protection/>
    </xf>
    <xf numFmtId="0" fontId="0" fillId="42" borderId="46" xfId="0" applyFill="1" applyBorder="1" applyAlignment="1" applyProtection="1">
      <alignment horizontal="center"/>
      <protection/>
    </xf>
    <xf numFmtId="0" fontId="0" fillId="42" borderId="45" xfId="0" applyFill="1" applyBorder="1" applyAlignment="1" applyProtection="1">
      <alignment horizontal="center"/>
      <protection/>
    </xf>
    <xf numFmtId="10" fontId="1" fillId="41" borderId="21" xfId="0" applyNumberFormat="1" applyFont="1" applyFill="1" applyBorder="1" applyAlignment="1" applyProtection="1">
      <alignment horizontal="center"/>
      <protection/>
    </xf>
    <xf numFmtId="0" fontId="1" fillId="41" borderId="21" xfId="0" applyFont="1" applyFill="1" applyBorder="1" applyAlignment="1" applyProtection="1">
      <alignment horizontal="center"/>
      <protection/>
    </xf>
    <xf numFmtId="10" fontId="1" fillId="41" borderId="42" xfId="0" applyNumberFormat="1" applyFont="1" applyFill="1" applyBorder="1" applyAlignment="1" applyProtection="1">
      <alignment horizontal="center"/>
      <protection/>
    </xf>
    <xf numFmtId="0" fontId="1" fillId="41" borderId="42" xfId="0" applyFont="1" applyFill="1" applyBorder="1" applyAlignment="1" applyProtection="1">
      <alignment horizontal="center"/>
      <protection/>
    </xf>
    <xf numFmtId="10" fontId="1" fillId="41" borderId="50" xfId="0" applyNumberFormat="1" applyFont="1" applyFill="1" applyBorder="1" applyAlignment="1" applyProtection="1">
      <alignment horizontal="center"/>
      <protection/>
    </xf>
    <xf numFmtId="0" fontId="1" fillId="41" borderId="50" xfId="0" applyFont="1" applyFill="1" applyBorder="1" applyAlignment="1" applyProtection="1">
      <alignment horizontal="center"/>
      <protection/>
    </xf>
    <xf numFmtId="0" fontId="0" fillId="43" borderId="22" xfId="0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/>
      <protection/>
    </xf>
    <xf numFmtId="0" fontId="0" fillId="43" borderId="24" xfId="0" applyFill="1" applyBorder="1" applyAlignment="1" applyProtection="1">
      <alignment horizontal="center"/>
      <protection/>
    </xf>
    <xf numFmtId="0" fontId="0" fillId="43" borderId="26" xfId="0" applyFill="1" applyBorder="1" applyAlignment="1" applyProtection="1">
      <alignment horizontal="center"/>
      <protection/>
    </xf>
    <xf numFmtId="0" fontId="0" fillId="43" borderId="28" xfId="0" applyFill="1" applyBorder="1" applyAlignment="1" applyProtection="1">
      <alignment horizontal="center"/>
      <protection/>
    </xf>
    <xf numFmtId="0" fontId="0" fillId="43" borderId="27" xfId="0" applyFill="1" applyBorder="1" applyAlignment="1" applyProtection="1">
      <alignment horizontal="center"/>
      <protection/>
    </xf>
    <xf numFmtId="0" fontId="0" fillId="43" borderId="36" xfId="0" applyFill="1" applyBorder="1" applyAlignment="1" applyProtection="1">
      <alignment horizontal="center"/>
      <protection/>
    </xf>
    <xf numFmtId="0" fontId="0" fillId="43" borderId="38" xfId="0" applyFill="1" applyBorder="1" applyAlignment="1" applyProtection="1">
      <alignment horizontal="center"/>
      <protection/>
    </xf>
    <xf numFmtId="0" fontId="0" fillId="43" borderId="37" xfId="0" applyFill="1" applyBorder="1" applyAlignment="1" applyProtection="1">
      <alignment horizontal="center"/>
      <protection/>
    </xf>
    <xf numFmtId="0" fontId="0" fillId="43" borderId="44" xfId="0" applyFill="1" applyBorder="1" applyAlignment="1" applyProtection="1">
      <alignment horizontal="center"/>
      <protection/>
    </xf>
    <xf numFmtId="0" fontId="0" fillId="43" borderId="46" xfId="0" applyFill="1" applyBorder="1" applyAlignment="1" applyProtection="1">
      <alignment horizontal="center"/>
      <protection/>
    </xf>
    <xf numFmtId="0" fontId="0" fillId="43" borderId="45" xfId="0" applyFill="1" applyBorder="1" applyAlignment="1" applyProtection="1">
      <alignment horizontal="center"/>
      <protection/>
    </xf>
    <xf numFmtId="0" fontId="0" fillId="44" borderId="22" xfId="0" applyFill="1" applyBorder="1" applyAlignment="1" applyProtection="1">
      <alignment horizontal="center"/>
      <protection/>
    </xf>
    <xf numFmtId="0" fontId="0" fillId="44" borderId="23" xfId="0" applyFill="1" applyBorder="1" applyAlignment="1" applyProtection="1">
      <alignment horizontal="center"/>
      <protection/>
    </xf>
    <xf numFmtId="0" fontId="0" fillId="44" borderId="24" xfId="0" applyFill="1" applyBorder="1" applyAlignment="1" applyProtection="1">
      <alignment horizontal="center"/>
      <protection/>
    </xf>
    <xf numFmtId="0" fontId="0" fillId="44" borderId="26" xfId="0" applyFill="1" applyBorder="1" applyAlignment="1" applyProtection="1">
      <alignment horizontal="center"/>
      <protection/>
    </xf>
    <xf numFmtId="0" fontId="0" fillId="44" borderId="28" xfId="0" applyFill="1" applyBorder="1" applyAlignment="1" applyProtection="1">
      <alignment horizontal="center"/>
      <protection/>
    </xf>
    <xf numFmtId="0" fontId="0" fillId="44" borderId="27" xfId="0" applyFill="1" applyBorder="1" applyAlignment="1" applyProtection="1">
      <alignment horizontal="center"/>
      <protection/>
    </xf>
    <xf numFmtId="0" fontId="0" fillId="44" borderId="36" xfId="0" applyFill="1" applyBorder="1" applyAlignment="1" applyProtection="1">
      <alignment horizontal="center"/>
      <protection/>
    </xf>
    <xf numFmtId="0" fontId="0" fillId="44" borderId="38" xfId="0" applyFill="1" applyBorder="1" applyAlignment="1" applyProtection="1">
      <alignment horizontal="center"/>
      <protection/>
    </xf>
    <xf numFmtId="0" fontId="0" fillId="44" borderId="37" xfId="0" applyFill="1" applyBorder="1" applyAlignment="1" applyProtection="1">
      <alignment horizontal="center"/>
      <protection/>
    </xf>
    <xf numFmtId="0" fontId="0" fillId="44" borderId="44" xfId="0" applyFill="1" applyBorder="1" applyAlignment="1" applyProtection="1">
      <alignment horizontal="center"/>
      <protection/>
    </xf>
    <xf numFmtId="0" fontId="0" fillId="44" borderId="46" xfId="0" applyFill="1" applyBorder="1" applyAlignment="1" applyProtection="1">
      <alignment horizontal="center"/>
      <protection/>
    </xf>
    <xf numFmtId="0" fontId="0" fillId="44" borderId="45" xfId="0" applyFill="1" applyBorder="1" applyAlignment="1" applyProtection="1">
      <alignment horizontal="center"/>
      <protection/>
    </xf>
    <xf numFmtId="0" fontId="0" fillId="45" borderId="22" xfId="0" applyFill="1" applyBorder="1" applyAlignment="1" applyProtection="1">
      <alignment horizontal="center"/>
      <protection/>
    </xf>
    <xf numFmtId="0" fontId="0" fillId="45" borderId="23" xfId="0" applyFill="1" applyBorder="1" applyAlignment="1" applyProtection="1">
      <alignment horizontal="center"/>
      <protection/>
    </xf>
    <xf numFmtId="0" fontId="0" fillId="45" borderId="24" xfId="0" applyFill="1" applyBorder="1" applyAlignment="1" applyProtection="1">
      <alignment horizontal="center"/>
      <protection/>
    </xf>
    <xf numFmtId="0" fontId="0" fillId="45" borderId="26" xfId="0" applyFill="1" applyBorder="1" applyAlignment="1" applyProtection="1">
      <alignment horizontal="center"/>
      <protection/>
    </xf>
    <xf numFmtId="0" fontId="0" fillId="45" borderId="28" xfId="0" applyFill="1" applyBorder="1" applyAlignment="1" applyProtection="1">
      <alignment horizontal="center"/>
      <protection/>
    </xf>
    <xf numFmtId="0" fontId="0" fillId="45" borderId="27" xfId="0" applyFill="1" applyBorder="1" applyAlignment="1" applyProtection="1">
      <alignment horizontal="center"/>
      <protection/>
    </xf>
    <xf numFmtId="0" fontId="0" fillId="45" borderId="36" xfId="0" applyFill="1" applyBorder="1" applyAlignment="1" applyProtection="1">
      <alignment horizontal="center"/>
      <protection/>
    </xf>
    <xf numFmtId="0" fontId="0" fillId="45" borderId="38" xfId="0" applyFill="1" applyBorder="1" applyAlignment="1" applyProtection="1">
      <alignment horizontal="center"/>
      <protection/>
    </xf>
    <xf numFmtId="0" fontId="0" fillId="45" borderId="37" xfId="0" applyFill="1" applyBorder="1" applyAlignment="1" applyProtection="1">
      <alignment horizontal="center"/>
      <protection/>
    </xf>
    <xf numFmtId="0" fontId="0" fillId="45" borderId="44" xfId="0" applyFill="1" applyBorder="1" applyAlignment="1" applyProtection="1">
      <alignment horizontal="center"/>
      <protection/>
    </xf>
    <xf numFmtId="0" fontId="0" fillId="45" borderId="46" xfId="0" applyFill="1" applyBorder="1" applyAlignment="1" applyProtection="1">
      <alignment horizontal="center"/>
      <protection/>
    </xf>
    <xf numFmtId="0" fontId="0" fillId="45" borderId="45" xfId="0" applyFill="1" applyBorder="1" applyAlignment="1" applyProtection="1">
      <alignment horizontal="center"/>
      <protection/>
    </xf>
    <xf numFmtId="0" fontId="0" fillId="46" borderId="22" xfId="0" applyFill="1" applyBorder="1" applyAlignment="1" applyProtection="1">
      <alignment horizontal="center"/>
      <protection/>
    </xf>
    <xf numFmtId="0" fontId="0" fillId="46" borderId="23" xfId="0" applyFill="1" applyBorder="1" applyAlignment="1" applyProtection="1">
      <alignment horizontal="center"/>
      <protection/>
    </xf>
    <xf numFmtId="0" fontId="0" fillId="46" borderId="24" xfId="0" applyFill="1" applyBorder="1" applyAlignment="1" applyProtection="1">
      <alignment horizontal="center"/>
      <protection/>
    </xf>
    <xf numFmtId="0" fontId="0" fillId="46" borderId="26" xfId="0" applyFill="1" applyBorder="1" applyAlignment="1" applyProtection="1">
      <alignment horizontal="center"/>
      <protection/>
    </xf>
    <xf numFmtId="0" fontId="0" fillId="46" borderId="28" xfId="0" applyFill="1" applyBorder="1" applyAlignment="1" applyProtection="1">
      <alignment horizontal="center"/>
      <protection/>
    </xf>
    <xf numFmtId="0" fontId="0" fillId="46" borderId="27" xfId="0" applyFill="1" applyBorder="1" applyAlignment="1" applyProtection="1">
      <alignment horizontal="center"/>
      <protection/>
    </xf>
    <xf numFmtId="0" fontId="0" fillId="46" borderId="36" xfId="0" applyFill="1" applyBorder="1" applyAlignment="1" applyProtection="1">
      <alignment horizontal="center"/>
      <protection/>
    </xf>
    <xf numFmtId="0" fontId="0" fillId="46" borderId="38" xfId="0" applyFill="1" applyBorder="1" applyAlignment="1" applyProtection="1">
      <alignment horizontal="center"/>
      <protection/>
    </xf>
    <xf numFmtId="0" fontId="0" fillId="46" borderId="37" xfId="0" applyFill="1" applyBorder="1" applyAlignment="1" applyProtection="1">
      <alignment horizontal="center"/>
      <protection/>
    </xf>
    <xf numFmtId="0" fontId="0" fillId="46" borderId="44" xfId="0" applyFill="1" applyBorder="1" applyAlignment="1" applyProtection="1">
      <alignment horizontal="center"/>
      <protection/>
    </xf>
    <xf numFmtId="0" fontId="0" fillId="46" borderId="46" xfId="0" applyFill="1" applyBorder="1" applyAlignment="1" applyProtection="1">
      <alignment horizontal="center"/>
      <protection/>
    </xf>
    <xf numFmtId="0" fontId="0" fillId="46" borderId="45" xfId="0" applyFill="1" applyBorder="1" applyAlignment="1" applyProtection="1">
      <alignment horizontal="center"/>
      <protection/>
    </xf>
    <xf numFmtId="0" fontId="0" fillId="47" borderId="22" xfId="0" applyFill="1" applyBorder="1" applyAlignment="1" applyProtection="1">
      <alignment horizontal="center"/>
      <protection/>
    </xf>
    <xf numFmtId="0" fontId="0" fillId="47" borderId="23" xfId="0" applyFill="1" applyBorder="1" applyAlignment="1" applyProtection="1">
      <alignment horizontal="center"/>
      <protection/>
    </xf>
    <xf numFmtId="0" fontId="0" fillId="47" borderId="24" xfId="0" applyFill="1" applyBorder="1" applyAlignment="1" applyProtection="1">
      <alignment horizontal="center"/>
      <protection/>
    </xf>
    <xf numFmtId="0" fontId="0" fillId="47" borderId="26" xfId="0" applyFill="1" applyBorder="1" applyAlignment="1" applyProtection="1">
      <alignment horizontal="center"/>
      <protection/>
    </xf>
    <xf numFmtId="0" fontId="0" fillId="47" borderId="28" xfId="0" applyFill="1" applyBorder="1" applyAlignment="1" applyProtection="1">
      <alignment horizontal="center"/>
      <protection/>
    </xf>
    <xf numFmtId="0" fontId="0" fillId="47" borderId="27" xfId="0" applyFill="1" applyBorder="1" applyAlignment="1" applyProtection="1">
      <alignment horizontal="center"/>
      <protection/>
    </xf>
    <xf numFmtId="0" fontId="0" fillId="47" borderId="36" xfId="0" applyFill="1" applyBorder="1" applyAlignment="1" applyProtection="1">
      <alignment horizontal="center"/>
      <protection/>
    </xf>
    <xf numFmtId="0" fontId="0" fillId="47" borderId="38" xfId="0" applyFill="1" applyBorder="1" applyAlignment="1" applyProtection="1">
      <alignment horizontal="center"/>
      <protection/>
    </xf>
    <xf numFmtId="0" fontId="0" fillId="47" borderId="37" xfId="0" applyFill="1" applyBorder="1" applyAlignment="1" applyProtection="1">
      <alignment horizontal="center"/>
      <protection/>
    </xf>
    <xf numFmtId="0" fontId="0" fillId="47" borderId="44" xfId="0" applyFill="1" applyBorder="1" applyAlignment="1" applyProtection="1">
      <alignment horizontal="center"/>
      <protection/>
    </xf>
    <xf numFmtId="0" fontId="0" fillId="47" borderId="46" xfId="0" applyFill="1" applyBorder="1" applyAlignment="1" applyProtection="1">
      <alignment horizontal="center"/>
      <protection/>
    </xf>
    <xf numFmtId="0" fontId="0" fillId="47" borderId="45" xfId="0" applyFill="1" applyBorder="1" applyAlignment="1" applyProtection="1">
      <alignment horizontal="center"/>
      <protection/>
    </xf>
    <xf numFmtId="0" fontId="1" fillId="44" borderId="11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 wrapText="1"/>
      <protection/>
    </xf>
    <xf numFmtId="0" fontId="1" fillId="35" borderId="11" xfId="0" applyFont="1" applyFill="1" applyBorder="1" applyAlignment="1" applyProtection="1">
      <alignment horizontal="center" wrapText="1"/>
      <protection/>
    </xf>
    <xf numFmtId="0" fontId="1" fillId="36" borderId="11" xfId="0" applyFont="1" applyFill="1" applyBorder="1" applyAlignment="1" applyProtection="1">
      <alignment horizontal="center" wrapText="1"/>
      <protection/>
    </xf>
    <xf numFmtId="0" fontId="1" fillId="37" borderId="11" xfId="0" applyFont="1" applyFill="1" applyBorder="1" applyAlignment="1" applyProtection="1">
      <alignment horizontal="center" wrapText="1"/>
      <protection/>
    </xf>
    <xf numFmtId="0" fontId="1" fillId="38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1" fillId="42" borderId="11" xfId="0" applyFont="1" applyFill="1" applyBorder="1" applyAlignment="1" applyProtection="1">
      <alignment horizontal="center" wrapText="1"/>
      <protection/>
    </xf>
    <xf numFmtId="0" fontId="1" fillId="43" borderId="11" xfId="0" applyFont="1" applyFill="1" applyBorder="1" applyAlignment="1" applyProtection="1">
      <alignment horizontal="center" wrapText="1"/>
      <protection/>
    </xf>
    <xf numFmtId="0" fontId="1" fillId="47" borderId="11" xfId="0" applyFont="1" applyFill="1" applyBorder="1" applyAlignment="1" applyProtection="1">
      <alignment horizontal="center" wrapText="1"/>
      <protection/>
    </xf>
    <xf numFmtId="0" fontId="1" fillId="45" borderId="11" xfId="0" applyFont="1" applyFill="1" applyBorder="1" applyAlignment="1" applyProtection="1">
      <alignment horizontal="center" wrapText="1"/>
      <protection/>
    </xf>
    <xf numFmtId="0" fontId="1" fillId="46" borderId="11" xfId="0" applyFont="1" applyFill="1" applyBorder="1" applyAlignment="1" applyProtection="1">
      <alignment horizontal="center" wrapText="1"/>
      <protection/>
    </xf>
    <xf numFmtId="0" fontId="1" fillId="44" borderId="11" xfId="0" applyFont="1" applyFill="1" applyBorder="1" applyAlignment="1" applyProtection="1">
      <alignment horizontal="center" wrapText="1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33CCCC"/>
      <rgbColor rgb="0000FFFF"/>
      <rgbColor rgb="00FFCC99"/>
      <rgbColor rgb="00C0C0C0"/>
      <rgbColor rgb="00CCFFFF"/>
      <rgbColor rgb="00FFCC00"/>
      <rgbColor rgb="00FF99CC"/>
      <rgbColor rgb="00FF8080"/>
      <rgbColor rgb="00CCCCFF"/>
      <rgbColor rgb="00FF0000"/>
      <rgbColor rgb="000000FF"/>
      <rgbColor rgb="00800080"/>
      <rgbColor rgb="0000B0F0"/>
      <rgbColor rgb="0080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219"/>
  <sheetViews>
    <sheetView tabSelected="1" zoomScale="85" zoomScaleNormal="85" zoomScalePageLayoutView="85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4.125" style="0" customWidth="1"/>
    <col min="2" max="2" width="20.75390625" style="0" bestFit="1" customWidth="1"/>
    <col min="3" max="3" width="7.125" style="0" bestFit="1" customWidth="1"/>
    <col min="4" max="4" width="3.625" style="0" customWidth="1"/>
    <col min="5" max="7" width="3.125" style="0" bestFit="1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7.125" style="0" bestFit="1" customWidth="1"/>
    <col min="13" max="13" width="6.125" style="0" bestFit="1" customWidth="1"/>
    <col min="14" max="14" width="3.625" style="0" customWidth="1"/>
    <col min="15" max="15" width="3.125" style="0" bestFit="1" customWidth="1"/>
    <col min="16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3" width="6.125" style="0" bestFit="1" customWidth="1"/>
    <col min="24" max="24" width="3.625" style="0" customWidth="1"/>
    <col min="25" max="25" width="3.125" style="0" bestFit="1" customWidth="1"/>
    <col min="26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7.125" style="0" bestFit="1" customWidth="1"/>
    <col min="33" max="33" width="6.125" style="0" customWidth="1"/>
    <col min="34" max="34" width="3.625" style="0" customWidth="1"/>
    <col min="35" max="35" width="3.125" style="0" bestFit="1" customWidth="1"/>
    <col min="36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3" width="6.125" style="0" bestFit="1" customWidth="1"/>
    <col min="44" max="44" width="3.625" style="0" customWidth="1"/>
    <col min="45" max="47" width="3.125" style="0" bestFit="1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125" style="0" bestFit="1" customWidth="1"/>
    <col min="53" max="53" width="7.125" style="0" bestFit="1" customWidth="1"/>
    <col min="54" max="54" width="3.625" style="0" customWidth="1"/>
    <col min="55" max="55" width="2.375" style="0" bestFit="1" customWidth="1"/>
    <col min="56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7.125" style="0" bestFit="1" customWidth="1"/>
    <col min="63" max="63" width="3.875" style="0" customWidth="1"/>
    <col min="64" max="64" width="5.875" style="0" bestFit="1" customWidth="1"/>
    <col min="65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>
      <c r="A1" s="2"/>
      <c r="B1" s="3" t="s">
        <v>0</v>
      </c>
      <c r="C1" s="260">
        <v>1</v>
      </c>
      <c r="D1" s="260"/>
      <c r="E1" s="260"/>
      <c r="F1" s="260"/>
      <c r="G1" s="260"/>
      <c r="H1" s="260"/>
      <c r="I1" s="260"/>
      <c r="J1" s="260"/>
      <c r="K1" s="260"/>
      <c r="L1" s="260"/>
      <c r="M1" s="261">
        <v>2</v>
      </c>
      <c r="N1" s="261"/>
      <c r="O1" s="261"/>
      <c r="P1" s="261"/>
      <c r="Q1" s="261"/>
      <c r="R1" s="261"/>
      <c r="S1" s="261"/>
      <c r="T1" s="261"/>
      <c r="U1" s="261"/>
      <c r="V1" s="261"/>
      <c r="W1" s="262">
        <v>3</v>
      </c>
      <c r="X1" s="262"/>
      <c r="Y1" s="262"/>
      <c r="Z1" s="262"/>
      <c r="AA1" s="262"/>
      <c r="AB1" s="262"/>
      <c r="AC1" s="262"/>
      <c r="AD1" s="262"/>
      <c r="AE1" s="262"/>
      <c r="AF1" s="262"/>
      <c r="AG1" s="263">
        <v>4</v>
      </c>
      <c r="AH1" s="263"/>
      <c r="AI1" s="263"/>
      <c r="AJ1" s="263"/>
      <c r="AK1" s="263"/>
      <c r="AL1" s="263"/>
      <c r="AM1" s="263"/>
      <c r="AN1" s="263"/>
      <c r="AO1" s="263"/>
      <c r="AP1" s="263"/>
      <c r="AQ1" s="264">
        <v>5</v>
      </c>
      <c r="AR1" s="264"/>
      <c r="AS1" s="264"/>
      <c r="AT1" s="264"/>
      <c r="AU1" s="264"/>
      <c r="AV1" s="264"/>
      <c r="AW1" s="264"/>
      <c r="AX1" s="264"/>
      <c r="AY1" s="264"/>
      <c r="AZ1" s="264"/>
      <c r="BA1" s="265">
        <v>6</v>
      </c>
      <c r="BB1" s="265"/>
      <c r="BC1" s="265"/>
      <c r="BD1" s="265"/>
      <c r="BE1" s="265"/>
      <c r="BF1" s="265"/>
      <c r="BG1" s="265"/>
      <c r="BH1" s="265"/>
      <c r="BI1" s="265"/>
      <c r="BJ1" s="265"/>
      <c r="BK1" s="4"/>
    </row>
    <row r="2" spans="1:74" ht="12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10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8</v>
      </c>
      <c r="S2" s="11" t="s">
        <v>9</v>
      </c>
      <c r="T2" s="11" t="s">
        <v>10</v>
      </c>
      <c r="U2" s="11" t="s">
        <v>11</v>
      </c>
      <c r="V2" s="12" t="s">
        <v>13</v>
      </c>
      <c r="W2" s="13" t="s">
        <v>3</v>
      </c>
      <c r="X2" s="14" t="s">
        <v>4</v>
      </c>
      <c r="Y2" s="14" t="s">
        <v>5</v>
      </c>
      <c r="Z2" s="14" t="s">
        <v>6</v>
      </c>
      <c r="AA2" s="14" t="s">
        <v>7</v>
      </c>
      <c r="AB2" s="14" t="s">
        <v>8</v>
      </c>
      <c r="AC2" s="14" t="s">
        <v>9</v>
      </c>
      <c r="AD2" s="14" t="s">
        <v>10</v>
      </c>
      <c r="AE2" s="14" t="s">
        <v>11</v>
      </c>
      <c r="AF2" s="15" t="s">
        <v>14</v>
      </c>
      <c r="AG2" s="16" t="s">
        <v>3</v>
      </c>
      <c r="AH2" s="17" t="s">
        <v>4</v>
      </c>
      <c r="AI2" s="17" t="s">
        <v>5</v>
      </c>
      <c r="AJ2" s="17" t="s">
        <v>6</v>
      </c>
      <c r="AK2" s="17" t="s">
        <v>7</v>
      </c>
      <c r="AL2" s="17" t="s">
        <v>8</v>
      </c>
      <c r="AM2" s="17" t="s">
        <v>9</v>
      </c>
      <c r="AN2" s="17" t="s">
        <v>10</v>
      </c>
      <c r="AO2" s="17" t="s">
        <v>11</v>
      </c>
      <c r="AP2" s="18" t="s">
        <v>15</v>
      </c>
      <c r="AQ2" s="19" t="s">
        <v>3</v>
      </c>
      <c r="AR2" s="20" t="s">
        <v>4</v>
      </c>
      <c r="AS2" s="20" t="s">
        <v>5</v>
      </c>
      <c r="AT2" s="20" t="s">
        <v>6</v>
      </c>
      <c r="AU2" s="20" t="s">
        <v>7</v>
      </c>
      <c r="AV2" s="20" t="s">
        <v>8</v>
      </c>
      <c r="AW2" s="20" t="s">
        <v>9</v>
      </c>
      <c r="AX2" s="20" t="s">
        <v>10</v>
      </c>
      <c r="AY2" s="20" t="s">
        <v>11</v>
      </c>
      <c r="AZ2" s="21" t="s">
        <v>16</v>
      </c>
      <c r="BA2" s="22" t="s">
        <v>3</v>
      </c>
      <c r="BB2" s="23" t="s">
        <v>4</v>
      </c>
      <c r="BC2" s="23" t="s">
        <v>5</v>
      </c>
      <c r="BD2" s="23" t="s">
        <v>6</v>
      </c>
      <c r="BE2" s="23" t="s">
        <v>7</v>
      </c>
      <c r="BF2" s="23" t="s">
        <v>8</v>
      </c>
      <c r="BG2" s="23" t="s">
        <v>9</v>
      </c>
      <c r="BH2" s="23" t="s">
        <v>10</v>
      </c>
      <c r="BI2" s="23" t="s">
        <v>11</v>
      </c>
      <c r="BJ2" s="24" t="s">
        <v>17</v>
      </c>
      <c r="BK2" s="25"/>
      <c r="BL2" s="26" t="s">
        <v>18</v>
      </c>
      <c r="BM2" s="26" t="s">
        <v>19</v>
      </c>
      <c r="BN2" s="26" t="s">
        <v>20</v>
      </c>
      <c r="BO2" s="26" t="s">
        <v>21</v>
      </c>
      <c r="BP2" s="26" t="s">
        <v>22</v>
      </c>
      <c r="BQ2" s="26" t="s">
        <v>23</v>
      </c>
      <c r="BR2" s="26" t="s">
        <v>24</v>
      </c>
      <c r="BS2" s="26" t="s">
        <v>25</v>
      </c>
      <c r="BT2" s="26" t="s">
        <v>26</v>
      </c>
      <c r="BV2" s="27" t="s">
        <v>27</v>
      </c>
    </row>
    <row r="3" spans="1:74" ht="20.25" customHeight="1">
      <c r="A3" s="28"/>
      <c r="B3" s="29" t="s">
        <v>28</v>
      </c>
      <c r="BL3" s="266" t="s">
        <v>29</v>
      </c>
      <c r="BM3" s="266"/>
      <c r="BN3" s="266"/>
      <c r="BO3" s="266"/>
      <c r="BP3" s="266"/>
      <c r="BQ3" s="266"/>
      <c r="BR3" s="30" t="s">
        <v>24</v>
      </c>
      <c r="BS3" s="30" t="s">
        <v>30</v>
      </c>
      <c r="BT3" s="31" t="s">
        <v>31</v>
      </c>
      <c r="BV3" s="32"/>
    </row>
    <row r="4" spans="1:74" ht="15" customHeight="1">
      <c r="A4" s="33"/>
      <c r="B4" s="3" t="s">
        <v>138</v>
      </c>
      <c r="C4" s="260">
        <v>1</v>
      </c>
      <c r="D4" s="260"/>
      <c r="E4" s="260"/>
      <c r="F4" s="260"/>
      <c r="G4" s="260"/>
      <c r="H4" s="260"/>
      <c r="I4" s="260"/>
      <c r="J4" s="260"/>
      <c r="K4" s="260"/>
      <c r="L4" s="260"/>
      <c r="M4" s="261">
        <v>2</v>
      </c>
      <c r="N4" s="261"/>
      <c r="O4" s="261"/>
      <c r="P4" s="261"/>
      <c r="Q4" s="261"/>
      <c r="R4" s="261"/>
      <c r="S4" s="261"/>
      <c r="T4" s="261"/>
      <c r="U4" s="261"/>
      <c r="V4" s="261"/>
      <c r="W4" s="262">
        <v>3</v>
      </c>
      <c r="X4" s="262"/>
      <c r="Y4" s="262"/>
      <c r="Z4" s="262"/>
      <c r="AA4" s="262"/>
      <c r="AB4" s="262"/>
      <c r="AC4" s="262"/>
      <c r="AD4" s="262"/>
      <c r="AE4" s="262"/>
      <c r="AF4" s="262"/>
      <c r="AG4" s="263">
        <v>4</v>
      </c>
      <c r="AH4" s="263"/>
      <c r="AI4" s="263"/>
      <c r="AJ4" s="263"/>
      <c r="AK4" s="263"/>
      <c r="AL4" s="263"/>
      <c r="AM4" s="263"/>
      <c r="AN4" s="263"/>
      <c r="AO4" s="263"/>
      <c r="AP4" s="263"/>
      <c r="AQ4" s="264">
        <v>5</v>
      </c>
      <c r="AR4" s="264"/>
      <c r="AS4" s="264"/>
      <c r="AT4" s="264"/>
      <c r="AU4" s="264"/>
      <c r="AV4" s="264"/>
      <c r="AW4" s="264"/>
      <c r="AX4" s="264"/>
      <c r="AY4" s="264"/>
      <c r="AZ4" s="264"/>
      <c r="BA4" s="265">
        <v>6</v>
      </c>
      <c r="BB4" s="265"/>
      <c r="BC4" s="265"/>
      <c r="BD4" s="265"/>
      <c r="BE4" s="265"/>
      <c r="BF4" s="265"/>
      <c r="BG4" s="265"/>
      <c r="BH4" s="265"/>
      <c r="BI4" s="265"/>
      <c r="BJ4" s="265"/>
      <c r="BK4" s="4"/>
      <c r="BL4" s="34" t="s">
        <v>18</v>
      </c>
      <c r="BM4" s="35" t="s">
        <v>19</v>
      </c>
      <c r="BN4" s="35" t="s">
        <v>20</v>
      </c>
      <c r="BO4" s="35" t="s">
        <v>21</v>
      </c>
      <c r="BP4" s="35" t="s">
        <v>22</v>
      </c>
      <c r="BQ4" s="36" t="s">
        <v>23</v>
      </c>
      <c r="BR4" s="37" t="s">
        <v>32</v>
      </c>
      <c r="BS4" s="38" t="s">
        <v>25</v>
      </c>
      <c r="BT4" s="39" t="s">
        <v>26</v>
      </c>
      <c r="BV4" s="40" t="s">
        <v>33</v>
      </c>
    </row>
    <row r="5" spans="1:74" ht="13.5" customHeight="1">
      <c r="A5" s="41" t="s">
        <v>1</v>
      </c>
      <c r="B5" s="32" t="s">
        <v>2</v>
      </c>
      <c r="C5" s="42" t="s">
        <v>3</v>
      </c>
      <c r="D5" s="43" t="s">
        <v>4</v>
      </c>
      <c r="E5" s="43" t="s">
        <v>5</v>
      </c>
      <c r="F5" s="43" t="s">
        <v>6</v>
      </c>
      <c r="G5" s="43" t="s">
        <v>7</v>
      </c>
      <c r="H5" s="43" t="s">
        <v>8</v>
      </c>
      <c r="I5" s="43" t="s">
        <v>9</v>
      </c>
      <c r="J5" s="43" t="s">
        <v>10</v>
      </c>
      <c r="K5" s="43" t="s">
        <v>11</v>
      </c>
      <c r="L5" s="44" t="s">
        <v>12</v>
      </c>
      <c r="M5" s="45" t="s">
        <v>3</v>
      </c>
      <c r="N5" s="46" t="s">
        <v>4</v>
      </c>
      <c r="O5" s="46" t="s">
        <v>5</v>
      </c>
      <c r="P5" s="46" t="s">
        <v>6</v>
      </c>
      <c r="Q5" s="46" t="s">
        <v>7</v>
      </c>
      <c r="R5" s="46" t="s">
        <v>8</v>
      </c>
      <c r="S5" s="46" t="s">
        <v>9</v>
      </c>
      <c r="T5" s="46" t="s">
        <v>10</v>
      </c>
      <c r="U5" s="46" t="s">
        <v>11</v>
      </c>
      <c r="V5" s="47" t="s">
        <v>13</v>
      </c>
      <c r="W5" s="48" t="s">
        <v>3</v>
      </c>
      <c r="X5" s="49" t="s">
        <v>4</v>
      </c>
      <c r="Y5" s="49" t="s">
        <v>5</v>
      </c>
      <c r="Z5" s="49" t="s">
        <v>6</v>
      </c>
      <c r="AA5" s="49" t="s">
        <v>7</v>
      </c>
      <c r="AB5" s="49" t="s">
        <v>8</v>
      </c>
      <c r="AC5" s="49" t="s">
        <v>9</v>
      </c>
      <c r="AD5" s="49" t="s">
        <v>10</v>
      </c>
      <c r="AE5" s="49" t="s">
        <v>11</v>
      </c>
      <c r="AF5" s="50" t="s">
        <v>14</v>
      </c>
      <c r="AG5" s="51" t="s">
        <v>3</v>
      </c>
      <c r="AH5" s="52" t="s">
        <v>4</v>
      </c>
      <c r="AI5" s="52" t="s">
        <v>5</v>
      </c>
      <c r="AJ5" s="52" t="s">
        <v>6</v>
      </c>
      <c r="AK5" s="52" t="s">
        <v>7</v>
      </c>
      <c r="AL5" s="52" t="s">
        <v>8</v>
      </c>
      <c r="AM5" s="52" t="s">
        <v>9</v>
      </c>
      <c r="AN5" s="52" t="s">
        <v>10</v>
      </c>
      <c r="AO5" s="52" t="s">
        <v>11</v>
      </c>
      <c r="AP5" s="53" t="s">
        <v>15</v>
      </c>
      <c r="AQ5" s="54" t="s">
        <v>3</v>
      </c>
      <c r="AR5" s="55" t="s">
        <v>4</v>
      </c>
      <c r="AS5" s="55" t="s">
        <v>5</v>
      </c>
      <c r="AT5" s="55" t="s">
        <v>6</v>
      </c>
      <c r="AU5" s="55" t="s">
        <v>7</v>
      </c>
      <c r="AV5" s="55" t="s">
        <v>8</v>
      </c>
      <c r="AW5" s="55" t="s">
        <v>9</v>
      </c>
      <c r="AX5" s="55" t="s">
        <v>10</v>
      </c>
      <c r="AY5" s="55" t="s">
        <v>11</v>
      </c>
      <c r="AZ5" s="56" t="s">
        <v>16</v>
      </c>
      <c r="BA5" s="57" t="s">
        <v>3</v>
      </c>
      <c r="BB5" s="58" t="s">
        <v>4</v>
      </c>
      <c r="BC5" s="58" t="s">
        <v>5</v>
      </c>
      <c r="BD5" s="58" t="s">
        <v>6</v>
      </c>
      <c r="BE5" s="58" t="s">
        <v>7</v>
      </c>
      <c r="BF5" s="58" t="s">
        <v>8</v>
      </c>
      <c r="BG5" s="58" t="s">
        <v>9</v>
      </c>
      <c r="BH5" s="58" t="s">
        <v>10</v>
      </c>
      <c r="BI5" s="58" t="s">
        <v>11</v>
      </c>
      <c r="BJ5" s="59" t="s">
        <v>17</v>
      </c>
      <c r="BK5" s="25"/>
      <c r="BL5" s="60">
        <f>(SMALL((L6:L105),1))</f>
        <v>34.64</v>
      </c>
      <c r="BM5" s="61">
        <f>(SMALL((V6:V105),1))</f>
        <v>21.5</v>
      </c>
      <c r="BN5" s="61">
        <f>(SMALL((AF6:AF105),1))</f>
        <v>28.31</v>
      </c>
      <c r="BO5" s="61">
        <f>(SMALL((AP6:AP105),1))</f>
        <v>18.7</v>
      </c>
      <c r="BP5" s="61">
        <f>(SMALL((AZ6:AZ105),1))</f>
        <v>16.04</v>
      </c>
      <c r="BQ5" s="62">
        <f>(SMALL((BJ6:BJ105),1))</f>
        <v>14.05</v>
      </c>
      <c r="BR5" s="63" t="s">
        <v>34</v>
      </c>
      <c r="BS5" s="64">
        <f>((100/(LARGE(BR6:BR105,1))))/100</f>
        <v>0.18175514881574759</v>
      </c>
      <c r="BT5" s="65" t="s">
        <v>26</v>
      </c>
      <c r="BV5" s="66" t="s">
        <v>35</v>
      </c>
    </row>
    <row r="6" spans="1:74" ht="12.75" customHeight="1">
      <c r="A6" s="67">
        <v>42</v>
      </c>
      <c r="B6" s="68" t="s">
        <v>77</v>
      </c>
      <c r="C6" s="69">
        <v>33.39</v>
      </c>
      <c r="D6" s="70">
        <v>0</v>
      </c>
      <c r="E6" s="70">
        <v>15</v>
      </c>
      <c r="F6" s="70">
        <v>2</v>
      </c>
      <c r="G6" s="70">
        <v>1</v>
      </c>
      <c r="H6" s="70">
        <v>0</v>
      </c>
      <c r="I6" s="70">
        <v>0</v>
      </c>
      <c r="J6" s="70">
        <v>0</v>
      </c>
      <c r="K6" s="70">
        <v>0</v>
      </c>
      <c r="L6" s="71">
        <f aca="true" t="shared" si="0" ref="L6:L37">C6+F6*1+G6*2+H6*5+I6*10+J6*10+K6*3</f>
        <v>37.39</v>
      </c>
      <c r="M6" s="72">
        <v>24.17</v>
      </c>
      <c r="N6" s="73">
        <v>0</v>
      </c>
      <c r="O6" s="73">
        <v>10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4">
        <f aca="true" t="shared" si="1" ref="V6:V37">M6+P6*1+Q6*2+R6*5+S6*10+T6*10+U6*3</f>
        <v>24.17</v>
      </c>
      <c r="W6" s="75">
        <v>32.05</v>
      </c>
      <c r="X6" s="76">
        <v>0</v>
      </c>
      <c r="Y6" s="76">
        <v>7</v>
      </c>
      <c r="Z6" s="76">
        <v>6</v>
      </c>
      <c r="AA6" s="76">
        <v>1</v>
      </c>
      <c r="AB6" s="76">
        <v>0</v>
      </c>
      <c r="AC6" s="76">
        <v>0</v>
      </c>
      <c r="AD6" s="76">
        <v>0</v>
      </c>
      <c r="AE6" s="76">
        <v>0</v>
      </c>
      <c r="AF6" s="77">
        <f aca="true" t="shared" si="2" ref="AF6:AF37">W6+Z6*1+AA6*2+AB6*5+AC6*10+AD6*10+AE6*3</f>
        <v>40.05</v>
      </c>
      <c r="AG6" s="78">
        <v>19.1</v>
      </c>
      <c r="AH6" s="79">
        <v>0</v>
      </c>
      <c r="AI6" s="79">
        <v>12</v>
      </c>
      <c r="AJ6" s="79">
        <v>0</v>
      </c>
      <c r="AK6" s="79">
        <v>0</v>
      </c>
      <c r="AL6" s="79">
        <v>0</v>
      </c>
      <c r="AM6" s="79">
        <v>0</v>
      </c>
      <c r="AN6" s="79">
        <v>0</v>
      </c>
      <c r="AO6" s="79">
        <v>0</v>
      </c>
      <c r="AP6" s="80">
        <f aca="true" t="shared" si="3" ref="AP6:AP37">AG6+AJ6*1+AK6*2+AL6*5+AM6*10+AN6*10+AO6*3</f>
        <v>19.1</v>
      </c>
      <c r="AQ6" s="81">
        <v>11.04</v>
      </c>
      <c r="AR6" s="82">
        <v>0</v>
      </c>
      <c r="AS6" s="82">
        <v>11</v>
      </c>
      <c r="AT6" s="82">
        <v>5</v>
      </c>
      <c r="AU6" s="82">
        <v>0</v>
      </c>
      <c r="AV6" s="82">
        <v>0</v>
      </c>
      <c r="AW6" s="82">
        <v>0</v>
      </c>
      <c r="AX6" s="82">
        <v>0</v>
      </c>
      <c r="AY6" s="82">
        <v>0</v>
      </c>
      <c r="AZ6" s="83">
        <f aca="true" t="shared" si="4" ref="AZ6:AZ37">AQ6+AT6*1+AU6*2+AV6*5+AW6*10+AX6*10+AY6*3</f>
        <v>16.04</v>
      </c>
      <c r="BA6" s="84">
        <v>14.05</v>
      </c>
      <c r="BB6" s="85">
        <v>12</v>
      </c>
      <c r="BC6" s="85">
        <v>0</v>
      </c>
      <c r="BD6" s="85">
        <v>0</v>
      </c>
      <c r="BE6" s="85">
        <v>0</v>
      </c>
      <c r="BF6" s="85">
        <v>0</v>
      </c>
      <c r="BG6" s="85">
        <v>0</v>
      </c>
      <c r="BH6" s="85">
        <v>0</v>
      </c>
      <c r="BI6" s="85">
        <v>0</v>
      </c>
      <c r="BJ6" s="86">
        <f aca="true" t="shared" si="5" ref="BJ6:BJ37">BA6+BD6*1+BE6*2+BF6*5+BG6*10+BH6*10+BI6*3</f>
        <v>14.05</v>
      </c>
      <c r="BK6" s="1"/>
      <c r="BL6" s="87">
        <f aca="true" t="shared" si="6" ref="BL6:BL37">$BL$5/L6</f>
        <v>0.926450922706606</v>
      </c>
      <c r="BM6" s="88">
        <f aca="true" t="shared" si="7" ref="BM6:BM37">$BM$5/V6</f>
        <v>0.8895324782788581</v>
      </c>
      <c r="BN6" s="88">
        <f aca="true" t="shared" si="8" ref="BN6:BN37">$BN$5/AF6</f>
        <v>0.7068664169787765</v>
      </c>
      <c r="BO6" s="88">
        <f aca="true" t="shared" si="9" ref="BO6:BO37">$BO$5/AP6</f>
        <v>0.9790575916230365</v>
      </c>
      <c r="BP6" s="88">
        <f aca="true" t="shared" si="10" ref="BP6:BP37">$BP$5/AZ6</f>
        <v>1</v>
      </c>
      <c r="BQ6" s="89">
        <f aca="true" t="shared" si="11" ref="BQ6:BQ37">$BQ$5/BJ6</f>
        <v>1</v>
      </c>
      <c r="BR6" s="90">
        <f aca="true" t="shared" si="12" ref="BR6:BR37">SUM(BL6:BQ6)</f>
        <v>5.501907409587277</v>
      </c>
      <c r="BS6" s="91">
        <f aca="true" t="shared" si="13" ref="BS6:BS37">($BS$5*BR6)</f>
        <v>0.9999999999999999</v>
      </c>
      <c r="BT6" s="92">
        <f aca="true" t="shared" si="14" ref="BT6:BT37">(RANK(BS6,$BS$6:$BS$105))</f>
        <v>1</v>
      </c>
      <c r="BV6" s="40">
        <f aca="true" t="shared" si="15" ref="BV6:BV37">L6+V6+AF6+AP6+AZ6+BJ6</f>
        <v>150.8</v>
      </c>
    </row>
    <row r="7" spans="1:74" ht="12.75" customHeight="1">
      <c r="A7" s="93">
        <v>26</v>
      </c>
      <c r="B7" s="94" t="s">
        <v>61</v>
      </c>
      <c r="C7" s="95">
        <v>31.85</v>
      </c>
      <c r="D7" s="96">
        <v>0</v>
      </c>
      <c r="E7" s="96">
        <v>13</v>
      </c>
      <c r="F7" s="96">
        <v>2</v>
      </c>
      <c r="G7" s="96">
        <v>1</v>
      </c>
      <c r="H7" s="96">
        <v>2</v>
      </c>
      <c r="I7" s="96">
        <v>0</v>
      </c>
      <c r="J7" s="96">
        <v>0</v>
      </c>
      <c r="K7" s="96">
        <v>0</v>
      </c>
      <c r="L7" s="97">
        <f t="shared" si="0"/>
        <v>45.85</v>
      </c>
      <c r="M7" s="98">
        <v>23.3</v>
      </c>
      <c r="N7" s="99">
        <v>0</v>
      </c>
      <c r="O7" s="99">
        <v>8</v>
      </c>
      <c r="P7" s="99">
        <v>2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100">
        <f t="shared" si="1"/>
        <v>25.3</v>
      </c>
      <c r="W7" s="101">
        <v>25.31</v>
      </c>
      <c r="X7" s="102">
        <v>0</v>
      </c>
      <c r="Y7" s="102">
        <v>11</v>
      </c>
      <c r="Z7" s="102">
        <v>3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3">
        <f t="shared" si="2"/>
        <v>28.31</v>
      </c>
      <c r="AG7" s="104">
        <v>19.35</v>
      </c>
      <c r="AH7" s="105">
        <v>0</v>
      </c>
      <c r="AI7" s="105">
        <v>10</v>
      </c>
      <c r="AJ7" s="105">
        <v>1</v>
      </c>
      <c r="AK7" s="105">
        <v>1</v>
      </c>
      <c r="AL7" s="105">
        <v>0</v>
      </c>
      <c r="AM7" s="105">
        <v>0</v>
      </c>
      <c r="AN7" s="105">
        <v>0</v>
      </c>
      <c r="AO7" s="105">
        <v>0</v>
      </c>
      <c r="AP7" s="106">
        <f t="shared" si="3"/>
        <v>22.35</v>
      </c>
      <c r="AQ7" s="107">
        <v>13.91</v>
      </c>
      <c r="AR7" s="108">
        <v>0</v>
      </c>
      <c r="AS7" s="108">
        <v>11</v>
      </c>
      <c r="AT7" s="108">
        <v>5</v>
      </c>
      <c r="AU7" s="108">
        <v>0</v>
      </c>
      <c r="AV7" s="108">
        <v>0</v>
      </c>
      <c r="AW7" s="108">
        <v>0</v>
      </c>
      <c r="AX7" s="108">
        <v>0</v>
      </c>
      <c r="AY7" s="108">
        <v>0</v>
      </c>
      <c r="AZ7" s="109">
        <f t="shared" si="4"/>
        <v>18.91</v>
      </c>
      <c r="BA7" s="110">
        <v>15.64</v>
      </c>
      <c r="BB7" s="111">
        <v>12</v>
      </c>
      <c r="BC7" s="111">
        <v>0</v>
      </c>
      <c r="BD7" s="111">
        <v>0</v>
      </c>
      <c r="BE7" s="111">
        <v>0</v>
      </c>
      <c r="BF7" s="111">
        <v>0</v>
      </c>
      <c r="BG7" s="111">
        <v>0</v>
      </c>
      <c r="BH7" s="111">
        <v>0</v>
      </c>
      <c r="BI7" s="111">
        <v>0</v>
      </c>
      <c r="BJ7" s="112">
        <f t="shared" si="5"/>
        <v>15.64</v>
      </c>
      <c r="BK7" s="1"/>
      <c r="BL7" s="113">
        <f t="shared" si="6"/>
        <v>0.7555070883315158</v>
      </c>
      <c r="BM7" s="114">
        <f t="shared" si="7"/>
        <v>0.849802371541502</v>
      </c>
      <c r="BN7" s="114">
        <f t="shared" si="8"/>
        <v>1</v>
      </c>
      <c r="BO7" s="114">
        <f t="shared" si="9"/>
        <v>0.8366890380313198</v>
      </c>
      <c r="BP7" s="114">
        <f t="shared" si="10"/>
        <v>0.8482284505552617</v>
      </c>
      <c r="BQ7" s="115">
        <f t="shared" si="11"/>
        <v>0.8983375959079284</v>
      </c>
      <c r="BR7" s="116">
        <f t="shared" si="12"/>
        <v>5.1885645443675275</v>
      </c>
      <c r="BS7" s="117">
        <f t="shared" si="13"/>
        <v>0.9430483209016315</v>
      </c>
      <c r="BT7" s="118">
        <f t="shared" si="14"/>
        <v>2</v>
      </c>
      <c r="BV7" s="119">
        <f t="shared" si="15"/>
        <v>156.36</v>
      </c>
    </row>
    <row r="8" spans="1:74" ht="12.75" customHeight="1">
      <c r="A8" s="93">
        <v>20</v>
      </c>
      <c r="B8" s="94" t="s">
        <v>55</v>
      </c>
      <c r="C8" s="95">
        <v>28.64</v>
      </c>
      <c r="D8" s="96">
        <v>0</v>
      </c>
      <c r="E8" s="96">
        <v>12</v>
      </c>
      <c r="F8" s="96">
        <v>6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7">
        <f t="shared" si="0"/>
        <v>34.64</v>
      </c>
      <c r="M8" s="98">
        <v>22.42</v>
      </c>
      <c r="N8" s="99">
        <v>0</v>
      </c>
      <c r="O8" s="99">
        <v>9</v>
      </c>
      <c r="P8" s="99">
        <v>1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100">
        <f t="shared" si="1"/>
        <v>23.42</v>
      </c>
      <c r="W8" s="101">
        <v>32.81</v>
      </c>
      <c r="X8" s="102">
        <v>0</v>
      </c>
      <c r="Y8" s="102">
        <v>11</v>
      </c>
      <c r="Z8" s="102">
        <v>1</v>
      </c>
      <c r="AA8" s="102">
        <v>2</v>
      </c>
      <c r="AB8" s="102">
        <v>0</v>
      </c>
      <c r="AC8" s="102">
        <v>0</v>
      </c>
      <c r="AD8" s="102">
        <v>0</v>
      </c>
      <c r="AE8" s="102">
        <v>0</v>
      </c>
      <c r="AF8" s="103">
        <f t="shared" si="2"/>
        <v>37.81</v>
      </c>
      <c r="AG8" s="104">
        <v>17.2</v>
      </c>
      <c r="AH8" s="105">
        <v>0</v>
      </c>
      <c r="AI8" s="105">
        <v>9</v>
      </c>
      <c r="AJ8" s="105">
        <v>3</v>
      </c>
      <c r="AK8" s="105">
        <v>0</v>
      </c>
      <c r="AL8" s="105">
        <v>0</v>
      </c>
      <c r="AM8" s="105">
        <v>0</v>
      </c>
      <c r="AN8" s="105">
        <v>0</v>
      </c>
      <c r="AO8" s="105">
        <v>0</v>
      </c>
      <c r="AP8" s="106">
        <f t="shared" si="3"/>
        <v>20.2</v>
      </c>
      <c r="AQ8" s="107">
        <v>10.73</v>
      </c>
      <c r="AR8" s="108">
        <v>0</v>
      </c>
      <c r="AS8" s="108">
        <v>8</v>
      </c>
      <c r="AT8" s="108">
        <v>3</v>
      </c>
      <c r="AU8" s="108">
        <v>5</v>
      </c>
      <c r="AV8" s="108">
        <v>0</v>
      </c>
      <c r="AW8" s="108">
        <v>0</v>
      </c>
      <c r="AX8" s="108">
        <v>0</v>
      </c>
      <c r="AY8" s="108">
        <v>0</v>
      </c>
      <c r="AZ8" s="109">
        <f t="shared" si="4"/>
        <v>23.73</v>
      </c>
      <c r="BA8" s="110">
        <v>17.85</v>
      </c>
      <c r="BB8" s="111">
        <v>12</v>
      </c>
      <c r="BC8" s="111">
        <v>0</v>
      </c>
      <c r="BD8" s="111">
        <v>0</v>
      </c>
      <c r="BE8" s="111">
        <v>0</v>
      </c>
      <c r="BF8" s="111">
        <v>0</v>
      </c>
      <c r="BG8" s="111">
        <v>0</v>
      </c>
      <c r="BH8" s="111">
        <v>0</v>
      </c>
      <c r="BI8" s="111">
        <v>0</v>
      </c>
      <c r="BJ8" s="112">
        <f t="shared" si="5"/>
        <v>17.85</v>
      </c>
      <c r="BK8" s="1"/>
      <c r="BL8" s="113">
        <f t="shared" si="6"/>
        <v>1</v>
      </c>
      <c r="BM8" s="114">
        <f t="shared" si="7"/>
        <v>0.9180187873612297</v>
      </c>
      <c r="BN8" s="114">
        <f t="shared" si="8"/>
        <v>0.7487437185929647</v>
      </c>
      <c r="BO8" s="114">
        <f t="shared" si="9"/>
        <v>0.9257425742574258</v>
      </c>
      <c r="BP8" s="114">
        <f t="shared" si="10"/>
        <v>0.675937631689844</v>
      </c>
      <c r="BQ8" s="115">
        <f t="shared" si="11"/>
        <v>0.7871148459383753</v>
      </c>
      <c r="BR8" s="116">
        <f t="shared" si="12"/>
        <v>5.0555575578398395</v>
      </c>
      <c r="BS8" s="117">
        <f t="shared" si="13"/>
        <v>0.9188736162717575</v>
      </c>
      <c r="BT8" s="118">
        <f t="shared" si="14"/>
        <v>3</v>
      </c>
      <c r="BV8" s="119">
        <f t="shared" si="15"/>
        <v>157.65</v>
      </c>
    </row>
    <row r="9" spans="1:74" ht="12.75" customHeight="1">
      <c r="A9" s="93">
        <v>22</v>
      </c>
      <c r="B9" s="94" t="s">
        <v>57</v>
      </c>
      <c r="C9" s="95">
        <v>31.5</v>
      </c>
      <c r="D9" s="96">
        <v>0</v>
      </c>
      <c r="E9" s="96">
        <v>13</v>
      </c>
      <c r="F9" s="96">
        <v>5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7">
        <f t="shared" si="0"/>
        <v>36.5</v>
      </c>
      <c r="M9" s="98">
        <v>18.5</v>
      </c>
      <c r="N9" s="99">
        <v>0</v>
      </c>
      <c r="O9" s="99">
        <v>8</v>
      </c>
      <c r="P9" s="99">
        <v>1</v>
      </c>
      <c r="Q9" s="99">
        <v>1</v>
      </c>
      <c r="R9" s="99">
        <v>0</v>
      </c>
      <c r="S9" s="99">
        <v>0</v>
      </c>
      <c r="T9" s="99">
        <v>0</v>
      </c>
      <c r="U9" s="99">
        <v>0</v>
      </c>
      <c r="V9" s="100">
        <f t="shared" si="1"/>
        <v>21.5</v>
      </c>
      <c r="W9" s="101">
        <v>31.58</v>
      </c>
      <c r="X9" s="102">
        <v>0</v>
      </c>
      <c r="Y9" s="102">
        <v>7</v>
      </c>
      <c r="Z9" s="102">
        <v>4</v>
      </c>
      <c r="AA9" s="102">
        <v>3</v>
      </c>
      <c r="AB9" s="102">
        <v>0</v>
      </c>
      <c r="AC9" s="102">
        <v>0</v>
      </c>
      <c r="AD9" s="102">
        <v>0</v>
      </c>
      <c r="AE9" s="102">
        <v>0</v>
      </c>
      <c r="AF9" s="103">
        <f t="shared" si="2"/>
        <v>41.58</v>
      </c>
      <c r="AG9" s="104">
        <v>16.7</v>
      </c>
      <c r="AH9" s="105">
        <v>0</v>
      </c>
      <c r="AI9" s="105">
        <v>11</v>
      </c>
      <c r="AJ9" s="105">
        <v>0</v>
      </c>
      <c r="AK9" s="105">
        <v>1</v>
      </c>
      <c r="AL9" s="105">
        <v>0</v>
      </c>
      <c r="AM9" s="105">
        <v>0</v>
      </c>
      <c r="AN9" s="105">
        <v>0</v>
      </c>
      <c r="AO9" s="105">
        <v>0</v>
      </c>
      <c r="AP9" s="106">
        <f t="shared" si="3"/>
        <v>18.7</v>
      </c>
      <c r="AQ9" s="107">
        <v>14.98</v>
      </c>
      <c r="AR9" s="108">
        <v>0</v>
      </c>
      <c r="AS9" s="108">
        <v>10</v>
      </c>
      <c r="AT9" s="108">
        <v>6</v>
      </c>
      <c r="AU9" s="108">
        <v>0</v>
      </c>
      <c r="AV9" s="108">
        <v>0</v>
      </c>
      <c r="AW9" s="108">
        <v>0</v>
      </c>
      <c r="AX9" s="108">
        <v>0</v>
      </c>
      <c r="AY9" s="108">
        <v>0</v>
      </c>
      <c r="AZ9" s="109">
        <f t="shared" si="4"/>
        <v>20.98</v>
      </c>
      <c r="BA9" s="110">
        <v>28.98</v>
      </c>
      <c r="BB9" s="111">
        <v>12</v>
      </c>
      <c r="BC9" s="111">
        <v>0</v>
      </c>
      <c r="BD9" s="111">
        <v>0</v>
      </c>
      <c r="BE9" s="111">
        <v>0</v>
      </c>
      <c r="BF9" s="111">
        <v>0</v>
      </c>
      <c r="BG9" s="111">
        <v>0</v>
      </c>
      <c r="BH9" s="111">
        <v>0</v>
      </c>
      <c r="BI9" s="111">
        <v>0</v>
      </c>
      <c r="BJ9" s="112">
        <f t="shared" si="5"/>
        <v>28.98</v>
      </c>
      <c r="BK9" s="1"/>
      <c r="BL9" s="113">
        <f t="shared" si="6"/>
        <v>0.949041095890411</v>
      </c>
      <c r="BM9" s="114">
        <f t="shared" si="7"/>
        <v>1</v>
      </c>
      <c r="BN9" s="114">
        <f t="shared" si="8"/>
        <v>0.6808561808561808</v>
      </c>
      <c r="BO9" s="114">
        <f t="shared" si="9"/>
        <v>1</v>
      </c>
      <c r="BP9" s="114">
        <f t="shared" si="10"/>
        <v>0.7645376549094375</v>
      </c>
      <c r="BQ9" s="115">
        <f t="shared" si="11"/>
        <v>0.48481711525189786</v>
      </c>
      <c r="BR9" s="116">
        <f t="shared" si="12"/>
        <v>4.8792520469079275</v>
      </c>
      <c r="BS9" s="117">
        <f t="shared" si="13"/>
        <v>0.8868291818952914</v>
      </c>
      <c r="BT9" s="118">
        <f t="shared" si="14"/>
        <v>4</v>
      </c>
      <c r="BV9" s="119">
        <f t="shared" si="15"/>
        <v>168.23999999999998</v>
      </c>
    </row>
    <row r="10" spans="1:74" s="120" customFormat="1" ht="12.75" customHeight="1">
      <c r="A10" s="93">
        <v>40</v>
      </c>
      <c r="B10" s="94" t="s">
        <v>75</v>
      </c>
      <c r="C10" s="95">
        <v>35.01</v>
      </c>
      <c r="D10" s="96">
        <v>0</v>
      </c>
      <c r="E10" s="96">
        <v>12</v>
      </c>
      <c r="F10" s="96">
        <v>4</v>
      </c>
      <c r="G10" s="96">
        <v>2</v>
      </c>
      <c r="H10" s="96">
        <v>0</v>
      </c>
      <c r="I10" s="96">
        <v>0</v>
      </c>
      <c r="J10" s="96">
        <v>0</v>
      </c>
      <c r="K10" s="96">
        <v>0</v>
      </c>
      <c r="L10" s="97">
        <f t="shared" si="0"/>
        <v>43.01</v>
      </c>
      <c r="M10" s="98">
        <v>25.83</v>
      </c>
      <c r="N10" s="99">
        <v>0</v>
      </c>
      <c r="O10" s="99">
        <v>9</v>
      </c>
      <c r="P10" s="99">
        <v>1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100">
        <f t="shared" si="1"/>
        <v>26.83</v>
      </c>
      <c r="W10" s="101">
        <v>33.54</v>
      </c>
      <c r="X10" s="102">
        <v>0</v>
      </c>
      <c r="Y10" s="102">
        <v>12</v>
      </c>
      <c r="Z10" s="102">
        <v>2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3">
        <f t="shared" si="2"/>
        <v>35.54</v>
      </c>
      <c r="AG10" s="104">
        <v>23.18</v>
      </c>
      <c r="AH10" s="105">
        <v>0</v>
      </c>
      <c r="AI10" s="105">
        <v>12</v>
      </c>
      <c r="AJ10" s="105">
        <v>0</v>
      </c>
      <c r="AK10" s="105">
        <v>0</v>
      </c>
      <c r="AL10" s="105">
        <v>0</v>
      </c>
      <c r="AM10" s="105">
        <v>0</v>
      </c>
      <c r="AN10" s="105">
        <v>0</v>
      </c>
      <c r="AO10" s="105">
        <v>0</v>
      </c>
      <c r="AP10" s="106">
        <f t="shared" si="3"/>
        <v>23.18</v>
      </c>
      <c r="AQ10" s="107">
        <v>15.85</v>
      </c>
      <c r="AR10" s="108">
        <v>0</v>
      </c>
      <c r="AS10" s="108">
        <v>15</v>
      </c>
      <c r="AT10" s="108">
        <v>0</v>
      </c>
      <c r="AU10" s="108">
        <v>1</v>
      </c>
      <c r="AV10" s="108">
        <v>0</v>
      </c>
      <c r="AW10" s="108">
        <v>0</v>
      </c>
      <c r="AX10" s="108">
        <v>0</v>
      </c>
      <c r="AY10" s="108">
        <v>0</v>
      </c>
      <c r="AZ10" s="109">
        <f t="shared" si="4"/>
        <v>17.85</v>
      </c>
      <c r="BA10" s="110">
        <v>20.22</v>
      </c>
      <c r="BB10" s="111">
        <v>12</v>
      </c>
      <c r="BC10" s="111">
        <v>0</v>
      </c>
      <c r="BD10" s="111">
        <v>0</v>
      </c>
      <c r="BE10" s="111">
        <v>0</v>
      </c>
      <c r="BF10" s="111">
        <v>0</v>
      </c>
      <c r="BG10" s="111">
        <v>0</v>
      </c>
      <c r="BH10" s="111">
        <v>0</v>
      </c>
      <c r="BI10" s="111">
        <v>0</v>
      </c>
      <c r="BJ10" s="112">
        <f t="shared" si="5"/>
        <v>20.22</v>
      </c>
      <c r="BK10" s="1"/>
      <c r="BL10" s="113">
        <f t="shared" si="6"/>
        <v>0.805394094396652</v>
      </c>
      <c r="BM10" s="114">
        <f t="shared" si="7"/>
        <v>0.8013417815877749</v>
      </c>
      <c r="BN10" s="114">
        <f t="shared" si="8"/>
        <v>0.7965672481710748</v>
      </c>
      <c r="BO10" s="114">
        <f t="shared" si="9"/>
        <v>0.8067299396031061</v>
      </c>
      <c r="BP10" s="114">
        <f t="shared" si="10"/>
        <v>0.8985994397759103</v>
      </c>
      <c r="BQ10" s="115">
        <f t="shared" si="11"/>
        <v>0.6948565776458953</v>
      </c>
      <c r="BR10" s="116">
        <f t="shared" si="12"/>
        <v>4.803489081180413</v>
      </c>
      <c r="BS10" s="117">
        <f t="shared" si="13"/>
        <v>0.8730588727847647</v>
      </c>
      <c r="BT10" s="118">
        <f t="shared" si="14"/>
        <v>5</v>
      </c>
      <c r="BU10"/>
      <c r="BV10" s="119">
        <f t="shared" si="15"/>
        <v>166.63</v>
      </c>
    </row>
    <row r="11" spans="1:74" ht="12.75" customHeight="1">
      <c r="A11" s="93">
        <v>27</v>
      </c>
      <c r="B11" s="94" t="s">
        <v>62</v>
      </c>
      <c r="C11" s="95">
        <v>28.82</v>
      </c>
      <c r="D11" s="96">
        <v>0</v>
      </c>
      <c r="E11" s="96">
        <v>13</v>
      </c>
      <c r="F11" s="96">
        <v>4</v>
      </c>
      <c r="G11" s="96">
        <v>1</v>
      </c>
      <c r="H11" s="96">
        <v>0</v>
      </c>
      <c r="I11" s="96">
        <v>0</v>
      </c>
      <c r="J11" s="96">
        <v>0</v>
      </c>
      <c r="K11" s="96">
        <v>0</v>
      </c>
      <c r="L11" s="97">
        <f t="shared" si="0"/>
        <v>34.82</v>
      </c>
      <c r="M11" s="98">
        <v>21.52</v>
      </c>
      <c r="N11" s="99">
        <v>0</v>
      </c>
      <c r="O11" s="99">
        <v>7</v>
      </c>
      <c r="P11" s="99">
        <v>2</v>
      </c>
      <c r="Q11" s="99">
        <v>1</v>
      </c>
      <c r="R11" s="99">
        <v>0</v>
      </c>
      <c r="S11" s="99">
        <v>0</v>
      </c>
      <c r="T11" s="99">
        <v>0</v>
      </c>
      <c r="U11" s="99">
        <v>0</v>
      </c>
      <c r="V11" s="100">
        <f t="shared" si="1"/>
        <v>25.52</v>
      </c>
      <c r="W11" s="101">
        <v>22.97</v>
      </c>
      <c r="X11" s="102">
        <v>0</v>
      </c>
      <c r="Y11" s="102">
        <v>7</v>
      </c>
      <c r="Z11" s="102">
        <v>3</v>
      </c>
      <c r="AA11" s="102">
        <v>1</v>
      </c>
      <c r="AB11" s="102">
        <v>3</v>
      </c>
      <c r="AC11" s="102">
        <v>0</v>
      </c>
      <c r="AD11" s="102">
        <v>0</v>
      </c>
      <c r="AE11" s="102">
        <v>0</v>
      </c>
      <c r="AF11" s="103">
        <f t="shared" si="2"/>
        <v>42.97</v>
      </c>
      <c r="AG11" s="104">
        <v>18.9</v>
      </c>
      <c r="AH11" s="105">
        <v>0</v>
      </c>
      <c r="AI11" s="105">
        <v>10</v>
      </c>
      <c r="AJ11" s="105">
        <v>2</v>
      </c>
      <c r="AK11" s="105">
        <v>0</v>
      </c>
      <c r="AL11" s="105">
        <v>0</v>
      </c>
      <c r="AM11" s="105">
        <v>0</v>
      </c>
      <c r="AN11" s="105">
        <v>0</v>
      </c>
      <c r="AO11" s="105">
        <v>0</v>
      </c>
      <c r="AP11" s="106">
        <f t="shared" si="3"/>
        <v>20.9</v>
      </c>
      <c r="AQ11" s="107">
        <v>11.62</v>
      </c>
      <c r="AR11" s="108">
        <v>0</v>
      </c>
      <c r="AS11" s="108">
        <v>4</v>
      </c>
      <c r="AT11" s="108">
        <v>9</v>
      </c>
      <c r="AU11" s="108">
        <v>3</v>
      </c>
      <c r="AV11" s="108">
        <v>0</v>
      </c>
      <c r="AW11" s="108">
        <v>0</v>
      </c>
      <c r="AX11" s="108">
        <v>0</v>
      </c>
      <c r="AY11" s="108">
        <v>0</v>
      </c>
      <c r="AZ11" s="109">
        <f t="shared" si="4"/>
        <v>26.619999999999997</v>
      </c>
      <c r="BA11" s="110">
        <v>17.75</v>
      </c>
      <c r="BB11" s="111">
        <v>12</v>
      </c>
      <c r="BC11" s="111">
        <v>0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2">
        <f t="shared" si="5"/>
        <v>17.75</v>
      </c>
      <c r="BK11" s="1"/>
      <c r="BL11" s="113">
        <f t="shared" si="6"/>
        <v>0.9948305571510626</v>
      </c>
      <c r="BM11" s="114">
        <f t="shared" si="7"/>
        <v>0.8424764890282131</v>
      </c>
      <c r="BN11" s="114">
        <f t="shared" si="8"/>
        <v>0.658831743076565</v>
      </c>
      <c r="BO11" s="114">
        <f t="shared" si="9"/>
        <v>0.8947368421052632</v>
      </c>
      <c r="BP11" s="114">
        <f t="shared" si="10"/>
        <v>0.6025544703230654</v>
      </c>
      <c r="BQ11" s="115">
        <f t="shared" si="11"/>
        <v>0.7915492957746479</v>
      </c>
      <c r="BR11" s="116">
        <f t="shared" si="12"/>
        <v>4.784979397458818</v>
      </c>
      <c r="BS11" s="117">
        <f t="shared" si="13"/>
        <v>0.8696946424654136</v>
      </c>
      <c r="BT11" s="118">
        <f t="shared" si="14"/>
        <v>6</v>
      </c>
      <c r="BV11" s="119">
        <f t="shared" si="15"/>
        <v>168.58</v>
      </c>
    </row>
    <row r="12" spans="1:74" ht="12.75" customHeight="1">
      <c r="A12" s="93">
        <v>9</v>
      </c>
      <c r="B12" s="94" t="s">
        <v>44</v>
      </c>
      <c r="C12" s="95">
        <v>33.21</v>
      </c>
      <c r="D12" s="96">
        <v>0</v>
      </c>
      <c r="E12" s="96">
        <v>14</v>
      </c>
      <c r="F12" s="96">
        <v>3</v>
      </c>
      <c r="G12" s="96">
        <v>1</v>
      </c>
      <c r="H12" s="96">
        <v>0</v>
      </c>
      <c r="I12" s="96">
        <v>0</v>
      </c>
      <c r="J12" s="96">
        <v>0</v>
      </c>
      <c r="K12" s="96">
        <v>0</v>
      </c>
      <c r="L12" s="97">
        <f t="shared" si="0"/>
        <v>38.21</v>
      </c>
      <c r="M12" s="98">
        <v>22.68</v>
      </c>
      <c r="N12" s="99">
        <v>0</v>
      </c>
      <c r="O12" s="99">
        <v>6</v>
      </c>
      <c r="P12" s="99">
        <v>2</v>
      </c>
      <c r="Q12" s="99">
        <v>1</v>
      </c>
      <c r="R12" s="99">
        <v>1</v>
      </c>
      <c r="S12" s="99">
        <v>0</v>
      </c>
      <c r="T12" s="99">
        <v>0</v>
      </c>
      <c r="U12" s="99">
        <v>2</v>
      </c>
      <c r="V12" s="100">
        <f t="shared" si="1"/>
        <v>37.68</v>
      </c>
      <c r="W12" s="101">
        <v>24.66</v>
      </c>
      <c r="X12" s="102">
        <v>0</v>
      </c>
      <c r="Y12" s="102">
        <v>10</v>
      </c>
      <c r="Z12" s="102">
        <v>2</v>
      </c>
      <c r="AA12" s="102">
        <v>1</v>
      </c>
      <c r="AB12" s="102">
        <v>1</v>
      </c>
      <c r="AC12" s="102">
        <v>0</v>
      </c>
      <c r="AD12" s="102">
        <v>0</v>
      </c>
      <c r="AE12" s="102">
        <v>0</v>
      </c>
      <c r="AF12" s="103">
        <f t="shared" si="2"/>
        <v>33.66</v>
      </c>
      <c r="AG12" s="104">
        <v>18.12</v>
      </c>
      <c r="AH12" s="105">
        <v>0</v>
      </c>
      <c r="AI12" s="105">
        <v>11</v>
      </c>
      <c r="AJ12" s="105">
        <v>0</v>
      </c>
      <c r="AK12" s="105">
        <v>0</v>
      </c>
      <c r="AL12" s="105">
        <v>1</v>
      </c>
      <c r="AM12" s="105">
        <v>0</v>
      </c>
      <c r="AN12" s="105">
        <v>0</v>
      </c>
      <c r="AO12" s="105">
        <v>0</v>
      </c>
      <c r="AP12" s="106">
        <f t="shared" si="3"/>
        <v>23.12</v>
      </c>
      <c r="AQ12" s="107">
        <v>13.85</v>
      </c>
      <c r="AR12" s="108">
        <v>0</v>
      </c>
      <c r="AS12" s="108">
        <v>11</v>
      </c>
      <c r="AT12" s="108">
        <v>3</v>
      </c>
      <c r="AU12" s="108">
        <v>1</v>
      </c>
      <c r="AV12" s="108">
        <v>1</v>
      </c>
      <c r="AW12" s="108">
        <v>0</v>
      </c>
      <c r="AX12" s="108">
        <v>0</v>
      </c>
      <c r="AY12" s="108">
        <v>0</v>
      </c>
      <c r="AZ12" s="109">
        <f t="shared" si="4"/>
        <v>23.85</v>
      </c>
      <c r="BA12" s="110">
        <v>15.57</v>
      </c>
      <c r="BB12" s="111">
        <v>12</v>
      </c>
      <c r="BC12" s="111">
        <v>0</v>
      </c>
      <c r="BD12" s="111">
        <v>0</v>
      </c>
      <c r="BE12" s="111">
        <v>0</v>
      </c>
      <c r="BF12" s="111">
        <v>0</v>
      </c>
      <c r="BG12" s="111">
        <v>0</v>
      </c>
      <c r="BH12" s="111">
        <v>0</v>
      </c>
      <c r="BI12" s="111">
        <v>0</v>
      </c>
      <c r="BJ12" s="112">
        <f t="shared" si="5"/>
        <v>15.57</v>
      </c>
      <c r="BK12" s="1"/>
      <c r="BL12" s="113">
        <f t="shared" si="6"/>
        <v>0.9065689610049725</v>
      </c>
      <c r="BM12" s="114">
        <f t="shared" si="7"/>
        <v>0.5705944798301487</v>
      </c>
      <c r="BN12" s="114">
        <f t="shared" si="8"/>
        <v>0.8410576351752823</v>
      </c>
      <c r="BO12" s="114">
        <f t="shared" si="9"/>
        <v>0.8088235294117646</v>
      </c>
      <c r="BP12" s="114">
        <f t="shared" si="10"/>
        <v>0.6725366876310271</v>
      </c>
      <c r="BQ12" s="115">
        <f t="shared" si="11"/>
        <v>0.9023763648041105</v>
      </c>
      <c r="BR12" s="116">
        <f t="shared" si="12"/>
        <v>4.701957657857306</v>
      </c>
      <c r="BS12" s="117">
        <f t="shared" si="13"/>
        <v>0.8546050138291985</v>
      </c>
      <c r="BT12" s="118">
        <f t="shared" si="14"/>
        <v>7</v>
      </c>
      <c r="BV12" s="119">
        <f t="shared" si="15"/>
        <v>172.08999999999997</v>
      </c>
    </row>
    <row r="13" spans="1:74" ht="12.75" customHeight="1">
      <c r="A13" s="93">
        <v>15</v>
      </c>
      <c r="B13" s="94" t="s">
        <v>50</v>
      </c>
      <c r="C13" s="95">
        <v>37.49</v>
      </c>
      <c r="D13" s="96">
        <v>0</v>
      </c>
      <c r="E13" s="96">
        <v>10</v>
      </c>
      <c r="F13" s="96">
        <v>8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7">
        <f t="shared" si="0"/>
        <v>45.49</v>
      </c>
      <c r="M13" s="98">
        <v>26.34</v>
      </c>
      <c r="N13" s="99">
        <v>0</v>
      </c>
      <c r="O13" s="99">
        <v>8</v>
      </c>
      <c r="P13" s="99">
        <v>2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100">
        <f t="shared" si="1"/>
        <v>28.34</v>
      </c>
      <c r="W13" s="101">
        <v>31.61</v>
      </c>
      <c r="X13" s="102">
        <v>0</v>
      </c>
      <c r="Y13" s="102">
        <v>12</v>
      </c>
      <c r="Z13" s="102">
        <v>2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3">
        <f t="shared" si="2"/>
        <v>33.61</v>
      </c>
      <c r="AG13" s="104">
        <v>20.71</v>
      </c>
      <c r="AH13" s="105">
        <v>0</v>
      </c>
      <c r="AI13" s="105">
        <v>11</v>
      </c>
      <c r="AJ13" s="105">
        <v>1</v>
      </c>
      <c r="AK13" s="105">
        <v>0</v>
      </c>
      <c r="AL13" s="105">
        <v>0</v>
      </c>
      <c r="AM13" s="105">
        <v>0</v>
      </c>
      <c r="AN13" s="105">
        <v>0</v>
      </c>
      <c r="AO13" s="105">
        <v>0</v>
      </c>
      <c r="AP13" s="106">
        <f t="shared" si="3"/>
        <v>21.71</v>
      </c>
      <c r="AQ13" s="107">
        <v>20.08</v>
      </c>
      <c r="AR13" s="108">
        <v>0</v>
      </c>
      <c r="AS13" s="108">
        <v>14</v>
      </c>
      <c r="AT13" s="108">
        <v>2</v>
      </c>
      <c r="AU13" s="108">
        <v>0</v>
      </c>
      <c r="AV13" s="108">
        <v>0</v>
      </c>
      <c r="AW13" s="108">
        <v>0</v>
      </c>
      <c r="AX13" s="108">
        <v>0</v>
      </c>
      <c r="AY13" s="108">
        <v>0</v>
      </c>
      <c r="AZ13" s="109">
        <f t="shared" si="4"/>
        <v>22.08</v>
      </c>
      <c r="BA13" s="110">
        <v>19.36</v>
      </c>
      <c r="BB13" s="111">
        <v>12</v>
      </c>
      <c r="BC13" s="111">
        <v>0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2">
        <f t="shared" si="5"/>
        <v>19.36</v>
      </c>
      <c r="BK13" s="1"/>
      <c r="BL13" s="113">
        <f t="shared" si="6"/>
        <v>0.7614860408881072</v>
      </c>
      <c r="BM13" s="114">
        <f t="shared" si="7"/>
        <v>0.7586450247000706</v>
      </c>
      <c r="BN13" s="114">
        <f t="shared" si="8"/>
        <v>0.8423088366557572</v>
      </c>
      <c r="BO13" s="114">
        <f t="shared" si="9"/>
        <v>0.8613542146476277</v>
      </c>
      <c r="BP13" s="114">
        <f t="shared" si="10"/>
        <v>0.7264492753623188</v>
      </c>
      <c r="BQ13" s="115">
        <f t="shared" si="11"/>
        <v>0.7257231404958678</v>
      </c>
      <c r="BR13" s="116">
        <f t="shared" si="12"/>
        <v>4.675966532749749</v>
      </c>
      <c r="BS13" s="117">
        <f t="shared" si="13"/>
        <v>0.8498809930173858</v>
      </c>
      <c r="BT13" s="118">
        <f t="shared" si="14"/>
        <v>8</v>
      </c>
      <c r="BV13" s="119">
        <f t="shared" si="15"/>
        <v>170.59000000000003</v>
      </c>
    </row>
    <row r="14" spans="1:74" ht="12.75" customHeight="1">
      <c r="A14" s="93">
        <v>51</v>
      </c>
      <c r="B14" s="94" t="s">
        <v>86</v>
      </c>
      <c r="C14" s="95">
        <v>37.19</v>
      </c>
      <c r="D14" s="96">
        <v>0</v>
      </c>
      <c r="E14" s="96">
        <v>7</v>
      </c>
      <c r="F14" s="96">
        <v>10</v>
      </c>
      <c r="G14" s="96">
        <v>1</v>
      </c>
      <c r="H14" s="96">
        <v>0</v>
      </c>
      <c r="I14" s="96">
        <v>0</v>
      </c>
      <c r="J14" s="96">
        <v>0</v>
      </c>
      <c r="K14" s="96">
        <v>0</v>
      </c>
      <c r="L14" s="97">
        <f t="shared" si="0"/>
        <v>49.19</v>
      </c>
      <c r="M14" s="98">
        <v>23.3</v>
      </c>
      <c r="N14" s="99">
        <v>0</v>
      </c>
      <c r="O14" s="99">
        <v>9</v>
      </c>
      <c r="P14" s="99">
        <v>1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100">
        <f t="shared" si="1"/>
        <v>24.3</v>
      </c>
      <c r="W14" s="101">
        <v>30.37</v>
      </c>
      <c r="X14" s="102">
        <v>0</v>
      </c>
      <c r="Y14" s="102">
        <v>9</v>
      </c>
      <c r="Z14" s="102">
        <v>3</v>
      </c>
      <c r="AA14" s="102">
        <v>1</v>
      </c>
      <c r="AB14" s="102">
        <v>1</v>
      </c>
      <c r="AC14" s="102">
        <v>0</v>
      </c>
      <c r="AD14" s="102">
        <v>0</v>
      </c>
      <c r="AE14" s="102">
        <v>0</v>
      </c>
      <c r="AF14" s="103">
        <f t="shared" si="2"/>
        <v>40.370000000000005</v>
      </c>
      <c r="AG14" s="104">
        <v>21.03</v>
      </c>
      <c r="AH14" s="105">
        <v>0</v>
      </c>
      <c r="AI14" s="105">
        <v>12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6">
        <f t="shared" si="3"/>
        <v>21.03</v>
      </c>
      <c r="AQ14" s="107">
        <v>16.77</v>
      </c>
      <c r="AR14" s="108">
        <v>0</v>
      </c>
      <c r="AS14" s="108">
        <v>8</v>
      </c>
      <c r="AT14" s="108">
        <v>7</v>
      </c>
      <c r="AU14" s="108">
        <v>1</v>
      </c>
      <c r="AV14" s="108">
        <v>0</v>
      </c>
      <c r="AW14" s="108">
        <v>0</v>
      </c>
      <c r="AX14" s="108">
        <v>0</v>
      </c>
      <c r="AY14" s="108">
        <v>0</v>
      </c>
      <c r="AZ14" s="109">
        <f t="shared" si="4"/>
        <v>25.77</v>
      </c>
      <c r="BA14" s="110">
        <v>18.1</v>
      </c>
      <c r="BB14" s="111">
        <v>12</v>
      </c>
      <c r="BC14" s="111">
        <v>0</v>
      </c>
      <c r="BD14" s="111">
        <v>0</v>
      </c>
      <c r="BE14" s="111">
        <v>0</v>
      </c>
      <c r="BF14" s="111">
        <v>0</v>
      </c>
      <c r="BG14" s="111">
        <v>0</v>
      </c>
      <c r="BH14" s="111">
        <v>0</v>
      </c>
      <c r="BI14" s="111">
        <v>0</v>
      </c>
      <c r="BJ14" s="112">
        <f t="shared" si="5"/>
        <v>18.1</v>
      </c>
      <c r="BK14" s="1"/>
      <c r="BL14" s="113">
        <f t="shared" si="6"/>
        <v>0.7042081723927628</v>
      </c>
      <c r="BM14" s="114">
        <f t="shared" si="7"/>
        <v>0.8847736625514403</v>
      </c>
      <c r="BN14" s="114">
        <f t="shared" si="8"/>
        <v>0.7012633143423334</v>
      </c>
      <c r="BO14" s="114">
        <f t="shared" si="9"/>
        <v>0.8892058963385638</v>
      </c>
      <c r="BP14" s="114">
        <f t="shared" si="10"/>
        <v>0.622429181218471</v>
      </c>
      <c r="BQ14" s="115">
        <f t="shared" si="11"/>
        <v>0.7762430939226519</v>
      </c>
      <c r="BR14" s="116">
        <f t="shared" si="12"/>
        <v>4.578123320766223</v>
      </c>
      <c r="BS14" s="117">
        <f t="shared" si="13"/>
        <v>0.8320974854627093</v>
      </c>
      <c r="BT14" s="118">
        <f t="shared" si="14"/>
        <v>9</v>
      </c>
      <c r="BV14" s="119">
        <f t="shared" si="15"/>
        <v>178.76</v>
      </c>
    </row>
    <row r="15" spans="1:74" ht="12.75" customHeight="1">
      <c r="A15" s="93">
        <v>14</v>
      </c>
      <c r="B15" s="94" t="s">
        <v>49</v>
      </c>
      <c r="C15" s="95">
        <v>26.37</v>
      </c>
      <c r="D15" s="96">
        <v>0</v>
      </c>
      <c r="E15" s="96">
        <v>8</v>
      </c>
      <c r="F15" s="96">
        <v>8</v>
      </c>
      <c r="G15" s="96">
        <v>2</v>
      </c>
      <c r="H15" s="96">
        <v>0</v>
      </c>
      <c r="I15" s="96">
        <v>0</v>
      </c>
      <c r="J15" s="96">
        <v>0</v>
      </c>
      <c r="K15" s="96">
        <v>0</v>
      </c>
      <c r="L15" s="97">
        <f t="shared" si="0"/>
        <v>38.370000000000005</v>
      </c>
      <c r="M15" s="98">
        <v>23.08</v>
      </c>
      <c r="N15" s="99">
        <v>0</v>
      </c>
      <c r="O15" s="99">
        <v>7</v>
      </c>
      <c r="P15" s="99">
        <v>2</v>
      </c>
      <c r="Q15" s="99">
        <v>1</v>
      </c>
      <c r="R15" s="99">
        <v>0</v>
      </c>
      <c r="S15" s="99">
        <v>0</v>
      </c>
      <c r="T15" s="99">
        <v>0</v>
      </c>
      <c r="U15" s="99">
        <v>0</v>
      </c>
      <c r="V15" s="100">
        <f t="shared" si="1"/>
        <v>27.08</v>
      </c>
      <c r="W15" s="101">
        <v>26.73</v>
      </c>
      <c r="X15" s="102">
        <v>0</v>
      </c>
      <c r="Y15" s="102">
        <v>8</v>
      </c>
      <c r="Z15" s="102">
        <v>5</v>
      </c>
      <c r="AA15" s="102">
        <v>1</v>
      </c>
      <c r="AB15" s="102">
        <v>0</v>
      </c>
      <c r="AC15" s="102">
        <v>0</v>
      </c>
      <c r="AD15" s="102">
        <v>0</v>
      </c>
      <c r="AE15" s="102">
        <v>0</v>
      </c>
      <c r="AF15" s="103">
        <f t="shared" si="2"/>
        <v>33.730000000000004</v>
      </c>
      <c r="AG15" s="104">
        <v>22.58</v>
      </c>
      <c r="AH15" s="105">
        <v>0</v>
      </c>
      <c r="AI15" s="105">
        <v>10</v>
      </c>
      <c r="AJ15" s="105">
        <v>2</v>
      </c>
      <c r="AK15" s="105">
        <v>0</v>
      </c>
      <c r="AL15" s="105">
        <v>0</v>
      </c>
      <c r="AM15" s="105">
        <v>0</v>
      </c>
      <c r="AN15" s="105">
        <v>0</v>
      </c>
      <c r="AO15" s="105">
        <v>0</v>
      </c>
      <c r="AP15" s="106">
        <f t="shared" si="3"/>
        <v>24.58</v>
      </c>
      <c r="AQ15" s="107">
        <v>15.91</v>
      </c>
      <c r="AR15" s="108">
        <v>0</v>
      </c>
      <c r="AS15" s="108">
        <v>2</v>
      </c>
      <c r="AT15" s="108">
        <v>12</v>
      </c>
      <c r="AU15" s="108">
        <v>2</v>
      </c>
      <c r="AV15" s="108">
        <v>0</v>
      </c>
      <c r="AW15" s="108">
        <v>0</v>
      </c>
      <c r="AX15" s="108">
        <v>0</v>
      </c>
      <c r="AY15" s="108">
        <v>0</v>
      </c>
      <c r="AZ15" s="109">
        <f t="shared" si="4"/>
        <v>31.91</v>
      </c>
      <c r="BA15" s="110">
        <v>19.26</v>
      </c>
      <c r="BB15" s="111">
        <v>12</v>
      </c>
      <c r="BC15" s="111">
        <v>0</v>
      </c>
      <c r="BD15" s="111">
        <v>0</v>
      </c>
      <c r="BE15" s="111">
        <v>0</v>
      </c>
      <c r="BF15" s="111">
        <v>0</v>
      </c>
      <c r="BG15" s="111">
        <v>0</v>
      </c>
      <c r="BH15" s="111">
        <v>0</v>
      </c>
      <c r="BI15" s="111">
        <v>0</v>
      </c>
      <c r="BJ15" s="112">
        <f t="shared" si="5"/>
        <v>19.26</v>
      </c>
      <c r="BK15" s="1"/>
      <c r="BL15" s="113">
        <f t="shared" si="6"/>
        <v>0.9027886369559551</v>
      </c>
      <c r="BM15" s="114">
        <f t="shared" si="7"/>
        <v>0.7939438700147711</v>
      </c>
      <c r="BN15" s="114">
        <f t="shared" si="8"/>
        <v>0.8393121849985175</v>
      </c>
      <c r="BO15" s="114">
        <f t="shared" si="9"/>
        <v>0.7607811228641171</v>
      </c>
      <c r="BP15" s="114">
        <f t="shared" si="10"/>
        <v>0.5026637417737386</v>
      </c>
      <c r="BQ15" s="115">
        <f t="shared" si="11"/>
        <v>0.729491173416407</v>
      </c>
      <c r="BR15" s="116">
        <f t="shared" si="12"/>
        <v>4.528980730023506</v>
      </c>
      <c r="BS15" s="117">
        <f t="shared" si="13"/>
        <v>0.8231655665690756</v>
      </c>
      <c r="BT15" s="118">
        <f t="shared" si="14"/>
        <v>10</v>
      </c>
      <c r="BV15" s="119">
        <f t="shared" si="15"/>
        <v>174.93</v>
      </c>
    </row>
    <row r="16" spans="1:74" ht="12.75" customHeight="1">
      <c r="A16" s="93">
        <v>34</v>
      </c>
      <c r="B16" s="94" t="s">
        <v>69</v>
      </c>
      <c r="C16" s="95">
        <v>31.79</v>
      </c>
      <c r="D16" s="96">
        <v>0</v>
      </c>
      <c r="E16" s="96">
        <v>11</v>
      </c>
      <c r="F16" s="96">
        <v>3</v>
      </c>
      <c r="G16" s="96">
        <v>3</v>
      </c>
      <c r="H16" s="96">
        <v>1</v>
      </c>
      <c r="I16" s="96">
        <v>0</v>
      </c>
      <c r="J16" s="96">
        <v>0</v>
      </c>
      <c r="K16" s="96">
        <v>0</v>
      </c>
      <c r="L16" s="97">
        <f t="shared" si="0"/>
        <v>45.79</v>
      </c>
      <c r="M16" s="98">
        <v>22.47</v>
      </c>
      <c r="N16" s="99">
        <v>0</v>
      </c>
      <c r="O16" s="99">
        <v>9</v>
      </c>
      <c r="P16" s="99">
        <v>1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100">
        <f t="shared" si="1"/>
        <v>23.47</v>
      </c>
      <c r="W16" s="101">
        <v>30.72</v>
      </c>
      <c r="X16" s="102">
        <v>0</v>
      </c>
      <c r="Y16" s="102">
        <v>7</v>
      </c>
      <c r="Z16" s="102">
        <v>3</v>
      </c>
      <c r="AA16" s="102">
        <v>4</v>
      </c>
      <c r="AB16" s="102">
        <v>0</v>
      </c>
      <c r="AC16" s="102">
        <v>0</v>
      </c>
      <c r="AD16" s="102">
        <v>0</v>
      </c>
      <c r="AE16" s="102">
        <v>0</v>
      </c>
      <c r="AF16" s="103">
        <f t="shared" si="2"/>
        <v>41.72</v>
      </c>
      <c r="AG16" s="104">
        <v>20.19</v>
      </c>
      <c r="AH16" s="105">
        <v>0</v>
      </c>
      <c r="AI16" s="105">
        <v>9</v>
      </c>
      <c r="AJ16" s="105">
        <v>3</v>
      </c>
      <c r="AK16" s="105">
        <v>0</v>
      </c>
      <c r="AL16" s="105">
        <v>0</v>
      </c>
      <c r="AM16" s="105">
        <v>0</v>
      </c>
      <c r="AN16" s="105">
        <v>0</v>
      </c>
      <c r="AO16" s="105">
        <v>0</v>
      </c>
      <c r="AP16" s="106">
        <f t="shared" si="3"/>
        <v>23.19</v>
      </c>
      <c r="AQ16" s="107">
        <v>15.96</v>
      </c>
      <c r="AR16" s="108">
        <v>0</v>
      </c>
      <c r="AS16" s="108">
        <v>5</v>
      </c>
      <c r="AT16" s="108">
        <v>8</v>
      </c>
      <c r="AU16" s="108">
        <v>3</v>
      </c>
      <c r="AV16" s="108">
        <v>0</v>
      </c>
      <c r="AW16" s="108">
        <v>0</v>
      </c>
      <c r="AX16" s="108">
        <v>0</v>
      </c>
      <c r="AY16" s="108">
        <v>0</v>
      </c>
      <c r="AZ16" s="109">
        <f t="shared" si="4"/>
        <v>29.96</v>
      </c>
      <c r="BA16" s="110">
        <v>18.82</v>
      </c>
      <c r="BB16" s="111">
        <v>12</v>
      </c>
      <c r="BC16" s="111">
        <v>0</v>
      </c>
      <c r="BD16" s="111">
        <v>0</v>
      </c>
      <c r="BE16" s="111">
        <v>0</v>
      </c>
      <c r="BF16" s="111">
        <v>0</v>
      </c>
      <c r="BG16" s="111">
        <v>0</v>
      </c>
      <c r="BH16" s="111">
        <v>0</v>
      </c>
      <c r="BI16" s="111">
        <v>0</v>
      </c>
      <c r="BJ16" s="112">
        <f t="shared" si="5"/>
        <v>18.82</v>
      </c>
      <c r="BK16" s="1"/>
      <c r="BL16" s="113">
        <f t="shared" si="6"/>
        <v>0.7564970517580258</v>
      </c>
      <c r="BM16" s="114">
        <f t="shared" si="7"/>
        <v>0.916063059224542</v>
      </c>
      <c r="BN16" s="114">
        <f t="shared" si="8"/>
        <v>0.6785714285714286</v>
      </c>
      <c r="BO16" s="114">
        <f t="shared" si="9"/>
        <v>0.8063820612332901</v>
      </c>
      <c r="BP16" s="114">
        <f t="shared" si="10"/>
        <v>0.5353805073431241</v>
      </c>
      <c r="BQ16" s="115">
        <f t="shared" si="11"/>
        <v>0.7465462274176409</v>
      </c>
      <c r="BR16" s="116">
        <f t="shared" si="12"/>
        <v>4.439440335548052</v>
      </c>
      <c r="BS16" s="117">
        <f t="shared" si="13"/>
        <v>0.8068911388461686</v>
      </c>
      <c r="BT16" s="118">
        <f t="shared" si="14"/>
        <v>11</v>
      </c>
      <c r="BV16" s="119">
        <f t="shared" si="15"/>
        <v>182.95</v>
      </c>
    </row>
    <row r="17" spans="1:74" ht="12.75" customHeight="1">
      <c r="A17" s="93">
        <v>3</v>
      </c>
      <c r="B17" s="94" t="s">
        <v>38</v>
      </c>
      <c r="C17" s="95">
        <v>34.75</v>
      </c>
      <c r="D17" s="96">
        <v>0</v>
      </c>
      <c r="E17" s="96">
        <v>10</v>
      </c>
      <c r="F17" s="96">
        <v>5</v>
      </c>
      <c r="G17" s="96">
        <v>1</v>
      </c>
      <c r="H17" s="96">
        <v>2</v>
      </c>
      <c r="I17" s="96">
        <v>0</v>
      </c>
      <c r="J17" s="96">
        <v>0</v>
      </c>
      <c r="K17" s="96">
        <v>0</v>
      </c>
      <c r="L17" s="97">
        <f t="shared" si="0"/>
        <v>51.75</v>
      </c>
      <c r="M17" s="98">
        <v>21.85</v>
      </c>
      <c r="N17" s="99">
        <v>0</v>
      </c>
      <c r="O17" s="99">
        <v>5</v>
      </c>
      <c r="P17" s="99">
        <v>5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100">
        <f t="shared" si="1"/>
        <v>26.85</v>
      </c>
      <c r="W17" s="101">
        <v>31.11</v>
      </c>
      <c r="X17" s="102">
        <v>0</v>
      </c>
      <c r="Y17" s="102">
        <v>8</v>
      </c>
      <c r="Z17" s="102">
        <v>4</v>
      </c>
      <c r="AA17" s="102">
        <v>2</v>
      </c>
      <c r="AB17" s="102">
        <v>0</v>
      </c>
      <c r="AC17" s="102">
        <v>0</v>
      </c>
      <c r="AD17" s="102">
        <v>0</v>
      </c>
      <c r="AE17" s="102">
        <v>0</v>
      </c>
      <c r="AF17" s="103">
        <f t="shared" si="2"/>
        <v>39.11</v>
      </c>
      <c r="AG17" s="104">
        <v>18.41</v>
      </c>
      <c r="AH17" s="105">
        <v>0</v>
      </c>
      <c r="AI17" s="105">
        <v>11</v>
      </c>
      <c r="AJ17" s="105">
        <v>1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6">
        <f t="shared" si="3"/>
        <v>19.41</v>
      </c>
      <c r="AQ17" s="107">
        <v>18.2</v>
      </c>
      <c r="AR17" s="108">
        <v>0</v>
      </c>
      <c r="AS17" s="108">
        <v>12</v>
      </c>
      <c r="AT17" s="108">
        <v>3</v>
      </c>
      <c r="AU17" s="108">
        <v>1</v>
      </c>
      <c r="AV17" s="108">
        <v>0</v>
      </c>
      <c r="AW17" s="108">
        <v>0</v>
      </c>
      <c r="AX17" s="108">
        <v>0</v>
      </c>
      <c r="AY17" s="108">
        <v>0</v>
      </c>
      <c r="AZ17" s="109">
        <f t="shared" si="4"/>
        <v>23.2</v>
      </c>
      <c r="BA17" s="110">
        <v>24.84</v>
      </c>
      <c r="BB17" s="111">
        <v>12</v>
      </c>
      <c r="BC17" s="111">
        <v>0</v>
      </c>
      <c r="BD17" s="111">
        <v>0</v>
      </c>
      <c r="BE17" s="111">
        <v>0</v>
      </c>
      <c r="BF17" s="111">
        <v>0</v>
      </c>
      <c r="BG17" s="111">
        <v>0</v>
      </c>
      <c r="BH17" s="111">
        <v>0</v>
      </c>
      <c r="BI17" s="111">
        <v>0</v>
      </c>
      <c r="BJ17" s="112">
        <f t="shared" si="5"/>
        <v>24.84</v>
      </c>
      <c r="BK17" s="1"/>
      <c r="BL17" s="113">
        <f t="shared" si="6"/>
        <v>0.6693719806763285</v>
      </c>
      <c r="BM17" s="114">
        <f t="shared" si="7"/>
        <v>0.8007448789571694</v>
      </c>
      <c r="BN17" s="114">
        <f t="shared" si="8"/>
        <v>0.723855791357709</v>
      </c>
      <c r="BO17" s="114">
        <f t="shared" si="9"/>
        <v>0.9634209170530654</v>
      </c>
      <c r="BP17" s="114">
        <f t="shared" si="10"/>
        <v>0.6913793103448276</v>
      </c>
      <c r="BQ17" s="115">
        <f t="shared" si="11"/>
        <v>0.5656199677938809</v>
      </c>
      <c r="BR17" s="116">
        <f t="shared" si="12"/>
        <v>4.414392846182981</v>
      </c>
      <c r="BS17" s="117">
        <f t="shared" si="13"/>
        <v>0.8023386286891593</v>
      </c>
      <c r="BT17" s="118">
        <f t="shared" si="14"/>
        <v>12</v>
      </c>
      <c r="BV17" s="119">
        <f t="shared" si="15"/>
        <v>185.16</v>
      </c>
    </row>
    <row r="18" spans="1:74" ht="12.75" customHeight="1">
      <c r="A18" s="93">
        <v>47</v>
      </c>
      <c r="B18" s="94" t="s">
        <v>82</v>
      </c>
      <c r="C18" s="95">
        <v>30.14</v>
      </c>
      <c r="D18" s="96">
        <v>0</v>
      </c>
      <c r="E18" s="96">
        <v>8</v>
      </c>
      <c r="F18" s="96">
        <v>4</v>
      </c>
      <c r="G18" s="96">
        <v>5</v>
      </c>
      <c r="H18" s="96">
        <v>1</v>
      </c>
      <c r="I18" s="96">
        <v>0</v>
      </c>
      <c r="J18" s="96">
        <v>0</v>
      </c>
      <c r="K18" s="96">
        <v>0</v>
      </c>
      <c r="L18" s="97">
        <f t="shared" si="0"/>
        <v>49.14</v>
      </c>
      <c r="M18" s="98">
        <v>22</v>
      </c>
      <c r="N18" s="99">
        <v>0</v>
      </c>
      <c r="O18" s="99">
        <v>5</v>
      </c>
      <c r="P18" s="99">
        <v>4</v>
      </c>
      <c r="Q18" s="99">
        <v>0</v>
      </c>
      <c r="R18" s="99">
        <v>1</v>
      </c>
      <c r="S18" s="99">
        <v>0</v>
      </c>
      <c r="T18" s="99">
        <v>0</v>
      </c>
      <c r="U18" s="99">
        <v>0</v>
      </c>
      <c r="V18" s="100">
        <f t="shared" si="1"/>
        <v>31</v>
      </c>
      <c r="W18" s="101">
        <v>31.79</v>
      </c>
      <c r="X18" s="102">
        <v>0</v>
      </c>
      <c r="Y18" s="102">
        <v>3</v>
      </c>
      <c r="Z18" s="102">
        <v>9</v>
      </c>
      <c r="AA18" s="102">
        <v>2</v>
      </c>
      <c r="AB18" s="102">
        <v>0</v>
      </c>
      <c r="AC18" s="102">
        <v>0</v>
      </c>
      <c r="AD18" s="102">
        <v>0</v>
      </c>
      <c r="AE18" s="102">
        <v>0</v>
      </c>
      <c r="AF18" s="103">
        <f t="shared" si="2"/>
        <v>44.79</v>
      </c>
      <c r="AG18" s="104">
        <v>28.47</v>
      </c>
      <c r="AH18" s="105">
        <v>0</v>
      </c>
      <c r="AI18" s="105">
        <v>8</v>
      </c>
      <c r="AJ18" s="105">
        <v>2</v>
      </c>
      <c r="AK18" s="105">
        <v>2</v>
      </c>
      <c r="AL18" s="105">
        <v>0</v>
      </c>
      <c r="AM18" s="105">
        <v>0</v>
      </c>
      <c r="AN18" s="105">
        <v>0</v>
      </c>
      <c r="AO18" s="105">
        <v>0</v>
      </c>
      <c r="AP18" s="106">
        <f t="shared" si="3"/>
        <v>34.47</v>
      </c>
      <c r="AQ18" s="107">
        <v>17.41</v>
      </c>
      <c r="AR18" s="108">
        <v>0</v>
      </c>
      <c r="AS18" s="108">
        <v>16</v>
      </c>
      <c r="AT18" s="108">
        <v>0</v>
      </c>
      <c r="AU18" s="108">
        <v>0</v>
      </c>
      <c r="AV18" s="108">
        <v>0</v>
      </c>
      <c r="AW18" s="108">
        <v>0</v>
      </c>
      <c r="AX18" s="108">
        <v>0</v>
      </c>
      <c r="AY18" s="108">
        <v>0</v>
      </c>
      <c r="AZ18" s="109">
        <f t="shared" si="4"/>
        <v>17.41</v>
      </c>
      <c r="BA18" s="110">
        <v>16.68</v>
      </c>
      <c r="BB18" s="111">
        <v>12</v>
      </c>
      <c r="BC18" s="111">
        <v>0</v>
      </c>
      <c r="BD18" s="111">
        <v>0</v>
      </c>
      <c r="BE18" s="111">
        <v>0</v>
      </c>
      <c r="BF18" s="111">
        <v>0</v>
      </c>
      <c r="BG18" s="111">
        <v>0</v>
      </c>
      <c r="BH18" s="111">
        <v>0</v>
      </c>
      <c r="BI18" s="111">
        <v>0</v>
      </c>
      <c r="BJ18" s="112">
        <f t="shared" si="5"/>
        <v>16.68</v>
      </c>
      <c r="BK18" s="1"/>
      <c r="BL18" s="113">
        <f t="shared" si="6"/>
        <v>0.7049247049247049</v>
      </c>
      <c r="BM18" s="114">
        <f t="shared" si="7"/>
        <v>0.6935483870967742</v>
      </c>
      <c r="BN18" s="114">
        <f t="shared" si="8"/>
        <v>0.632060727841036</v>
      </c>
      <c r="BO18" s="114">
        <f t="shared" si="9"/>
        <v>0.5425007252683492</v>
      </c>
      <c r="BP18" s="114">
        <f t="shared" si="10"/>
        <v>0.9213095921883974</v>
      </c>
      <c r="BQ18" s="115">
        <f t="shared" si="11"/>
        <v>0.8423261390887291</v>
      </c>
      <c r="BR18" s="116">
        <f t="shared" si="12"/>
        <v>4.3366702764079905</v>
      </c>
      <c r="BS18" s="117">
        <f t="shared" si="13"/>
        <v>0.7882121514533635</v>
      </c>
      <c r="BT18" s="118">
        <f t="shared" si="14"/>
        <v>13</v>
      </c>
      <c r="BV18" s="119">
        <f t="shared" si="15"/>
        <v>193.49</v>
      </c>
    </row>
    <row r="19" spans="1:74" ht="12.75" customHeight="1">
      <c r="A19" s="93">
        <v>16</v>
      </c>
      <c r="B19" s="94" t="s">
        <v>51</v>
      </c>
      <c r="C19" s="95">
        <v>27.04</v>
      </c>
      <c r="D19" s="96">
        <v>0</v>
      </c>
      <c r="E19" s="96">
        <v>8</v>
      </c>
      <c r="F19" s="96">
        <v>5</v>
      </c>
      <c r="G19" s="96">
        <v>4</v>
      </c>
      <c r="H19" s="96">
        <v>1</v>
      </c>
      <c r="I19" s="96">
        <v>0</v>
      </c>
      <c r="J19" s="96">
        <v>0</v>
      </c>
      <c r="K19" s="96">
        <v>0</v>
      </c>
      <c r="L19" s="97">
        <f t="shared" si="0"/>
        <v>45.04</v>
      </c>
      <c r="M19" s="98">
        <v>23.76</v>
      </c>
      <c r="N19" s="99">
        <v>0</v>
      </c>
      <c r="O19" s="99">
        <v>8</v>
      </c>
      <c r="P19" s="99">
        <v>2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100">
        <f t="shared" si="1"/>
        <v>25.76</v>
      </c>
      <c r="W19" s="101">
        <v>23.75</v>
      </c>
      <c r="X19" s="102">
        <v>0</v>
      </c>
      <c r="Y19" s="102">
        <v>6</v>
      </c>
      <c r="Z19" s="102">
        <v>6</v>
      </c>
      <c r="AA19" s="102">
        <v>1</v>
      </c>
      <c r="AB19" s="102">
        <v>1</v>
      </c>
      <c r="AC19" s="102">
        <v>0</v>
      </c>
      <c r="AD19" s="102">
        <v>0</v>
      </c>
      <c r="AE19" s="102">
        <v>0</v>
      </c>
      <c r="AF19" s="103">
        <f t="shared" si="2"/>
        <v>36.75</v>
      </c>
      <c r="AG19" s="104">
        <v>20.49</v>
      </c>
      <c r="AH19" s="105">
        <v>0</v>
      </c>
      <c r="AI19" s="105">
        <v>11</v>
      </c>
      <c r="AJ19" s="105">
        <v>1</v>
      </c>
      <c r="AK19" s="105">
        <v>0</v>
      </c>
      <c r="AL19" s="105">
        <v>0</v>
      </c>
      <c r="AM19" s="105">
        <v>0</v>
      </c>
      <c r="AN19" s="105">
        <v>0</v>
      </c>
      <c r="AO19" s="105">
        <v>1</v>
      </c>
      <c r="AP19" s="106">
        <f t="shared" si="3"/>
        <v>24.49</v>
      </c>
      <c r="AQ19" s="107">
        <v>18.27</v>
      </c>
      <c r="AR19" s="108">
        <v>0</v>
      </c>
      <c r="AS19" s="108">
        <v>7</v>
      </c>
      <c r="AT19" s="108">
        <v>5</v>
      </c>
      <c r="AU19" s="108">
        <v>3</v>
      </c>
      <c r="AV19" s="108">
        <v>1</v>
      </c>
      <c r="AW19" s="108">
        <v>0</v>
      </c>
      <c r="AX19" s="108">
        <v>0</v>
      </c>
      <c r="AY19" s="108">
        <v>0</v>
      </c>
      <c r="AZ19" s="109">
        <f t="shared" si="4"/>
        <v>34.269999999999996</v>
      </c>
      <c r="BA19" s="110">
        <v>24.41</v>
      </c>
      <c r="BB19" s="111">
        <v>12</v>
      </c>
      <c r="BC19" s="111">
        <v>0</v>
      </c>
      <c r="BD19" s="111">
        <v>0</v>
      </c>
      <c r="BE19" s="111">
        <v>0</v>
      </c>
      <c r="BF19" s="111">
        <v>0</v>
      </c>
      <c r="BG19" s="111">
        <v>0</v>
      </c>
      <c r="BH19" s="111">
        <v>0</v>
      </c>
      <c r="BI19" s="111">
        <v>0</v>
      </c>
      <c r="BJ19" s="112">
        <f t="shared" si="5"/>
        <v>24.41</v>
      </c>
      <c r="BK19" s="1"/>
      <c r="BL19" s="113">
        <f t="shared" si="6"/>
        <v>0.7690941385435169</v>
      </c>
      <c r="BM19" s="114">
        <f t="shared" si="7"/>
        <v>0.8346273291925466</v>
      </c>
      <c r="BN19" s="114">
        <f t="shared" si="8"/>
        <v>0.7703401360544218</v>
      </c>
      <c r="BO19" s="114">
        <f t="shared" si="9"/>
        <v>0.7635769701919151</v>
      </c>
      <c r="BP19" s="114">
        <f t="shared" si="10"/>
        <v>0.4680478552669974</v>
      </c>
      <c r="BQ19" s="115">
        <f t="shared" si="11"/>
        <v>0.5755837771405162</v>
      </c>
      <c r="BR19" s="116">
        <f t="shared" si="12"/>
        <v>4.181270206389914</v>
      </c>
      <c r="BS19" s="117">
        <f t="shared" si="13"/>
        <v>0.7599673886012503</v>
      </c>
      <c r="BT19" s="118">
        <f t="shared" si="14"/>
        <v>14</v>
      </c>
      <c r="BV19" s="119">
        <f t="shared" si="15"/>
        <v>190.72</v>
      </c>
    </row>
    <row r="20" spans="1:74" ht="12.75" customHeight="1">
      <c r="A20" s="93">
        <v>31</v>
      </c>
      <c r="B20" s="94" t="s">
        <v>66</v>
      </c>
      <c r="C20" s="95">
        <v>38.49</v>
      </c>
      <c r="D20" s="96">
        <v>0</v>
      </c>
      <c r="E20" s="96">
        <v>10</v>
      </c>
      <c r="F20" s="96">
        <v>4</v>
      </c>
      <c r="G20" s="96">
        <v>3</v>
      </c>
      <c r="H20" s="96">
        <v>1</v>
      </c>
      <c r="I20" s="96">
        <v>0</v>
      </c>
      <c r="J20" s="96">
        <v>0</v>
      </c>
      <c r="K20" s="96">
        <v>0</v>
      </c>
      <c r="L20" s="97">
        <f t="shared" si="0"/>
        <v>53.49</v>
      </c>
      <c r="M20" s="98">
        <v>22.27</v>
      </c>
      <c r="N20" s="99">
        <v>0</v>
      </c>
      <c r="O20" s="99">
        <v>4</v>
      </c>
      <c r="P20" s="99">
        <v>2</v>
      </c>
      <c r="Q20" s="99">
        <v>1</v>
      </c>
      <c r="R20" s="99">
        <v>3</v>
      </c>
      <c r="S20" s="99">
        <v>0</v>
      </c>
      <c r="T20" s="99">
        <v>0</v>
      </c>
      <c r="U20" s="99">
        <v>0</v>
      </c>
      <c r="V20" s="100">
        <f t="shared" si="1"/>
        <v>41.269999999999996</v>
      </c>
      <c r="W20" s="101">
        <v>28.64</v>
      </c>
      <c r="X20" s="102">
        <v>0</v>
      </c>
      <c r="Y20" s="102">
        <v>10</v>
      </c>
      <c r="Z20" s="102">
        <v>3</v>
      </c>
      <c r="AA20" s="102">
        <v>0</v>
      </c>
      <c r="AB20" s="102">
        <v>1</v>
      </c>
      <c r="AC20" s="102">
        <v>0</v>
      </c>
      <c r="AD20" s="102">
        <v>0</v>
      </c>
      <c r="AE20" s="102">
        <v>0</v>
      </c>
      <c r="AF20" s="103">
        <f t="shared" si="2"/>
        <v>36.64</v>
      </c>
      <c r="AG20" s="104">
        <v>23.94</v>
      </c>
      <c r="AH20" s="105">
        <v>0</v>
      </c>
      <c r="AI20" s="105">
        <v>11</v>
      </c>
      <c r="AJ20" s="105">
        <v>1</v>
      </c>
      <c r="AK20" s="105">
        <v>0</v>
      </c>
      <c r="AL20" s="105">
        <v>0</v>
      </c>
      <c r="AM20" s="105">
        <v>0</v>
      </c>
      <c r="AN20" s="105">
        <v>0</v>
      </c>
      <c r="AO20" s="105">
        <v>0</v>
      </c>
      <c r="AP20" s="106">
        <f t="shared" si="3"/>
        <v>24.94</v>
      </c>
      <c r="AQ20" s="107">
        <v>13.39</v>
      </c>
      <c r="AR20" s="108">
        <v>0</v>
      </c>
      <c r="AS20" s="108">
        <v>11</v>
      </c>
      <c r="AT20" s="108">
        <v>3</v>
      </c>
      <c r="AU20" s="108">
        <v>2</v>
      </c>
      <c r="AV20" s="108">
        <v>0</v>
      </c>
      <c r="AW20" s="108">
        <v>0</v>
      </c>
      <c r="AX20" s="108">
        <v>0</v>
      </c>
      <c r="AY20" s="108">
        <v>0</v>
      </c>
      <c r="AZ20" s="109">
        <f t="shared" si="4"/>
        <v>20.39</v>
      </c>
      <c r="BA20" s="110">
        <v>24.86</v>
      </c>
      <c r="BB20" s="111">
        <v>12</v>
      </c>
      <c r="BC20" s="111">
        <v>0</v>
      </c>
      <c r="BD20" s="111">
        <v>0</v>
      </c>
      <c r="BE20" s="111">
        <v>0</v>
      </c>
      <c r="BF20" s="111">
        <v>0</v>
      </c>
      <c r="BG20" s="111">
        <v>0</v>
      </c>
      <c r="BH20" s="111">
        <v>0</v>
      </c>
      <c r="BI20" s="111">
        <v>0</v>
      </c>
      <c r="BJ20" s="112">
        <f t="shared" si="5"/>
        <v>24.86</v>
      </c>
      <c r="BK20" s="1"/>
      <c r="BL20" s="113">
        <f t="shared" si="6"/>
        <v>0.647597681809684</v>
      </c>
      <c r="BM20" s="114">
        <f t="shared" si="7"/>
        <v>0.5209595347710202</v>
      </c>
      <c r="BN20" s="114">
        <f t="shared" si="8"/>
        <v>0.7726528384279475</v>
      </c>
      <c r="BO20" s="114">
        <f t="shared" si="9"/>
        <v>0.7497995188452284</v>
      </c>
      <c r="BP20" s="114">
        <f t="shared" si="10"/>
        <v>0.7866601275134869</v>
      </c>
      <c r="BQ20" s="115">
        <f t="shared" si="11"/>
        <v>0.5651649235720032</v>
      </c>
      <c r="BR20" s="116">
        <f t="shared" si="12"/>
        <v>4.0428346249393705</v>
      </c>
      <c r="BS20" s="117">
        <f t="shared" si="13"/>
        <v>0.7348060088933124</v>
      </c>
      <c r="BT20" s="118">
        <f t="shared" si="14"/>
        <v>15</v>
      </c>
      <c r="BV20" s="119">
        <f t="shared" si="15"/>
        <v>201.58999999999997</v>
      </c>
    </row>
    <row r="21" spans="1:74" ht="12.75" customHeight="1">
      <c r="A21" s="93">
        <v>55</v>
      </c>
      <c r="B21" s="94" t="s">
        <v>90</v>
      </c>
      <c r="C21" s="95">
        <v>39.57</v>
      </c>
      <c r="D21" s="96">
        <v>0</v>
      </c>
      <c r="E21" s="96">
        <v>14</v>
      </c>
      <c r="F21" s="96">
        <v>3</v>
      </c>
      <c r="G21" s="96">
        <v>1</v>
      </c>
      <c r="H21" s="96">
        <v>0</v>
      </c>
      <c r="I21" s="96">
        <v>0</v>
      </c>
      <c r="J21" s="96">
        <v>0</v>
      </c>
      <c r="K21" s="96">
        <v>0</v>
      </c>
      <c r="L21" s="97">
        <f t="shared" si="0"/>
        <v>44.57</v>
      </c>
      <c r="M21" s="98">
        <v>29.51</v>
      </c>
      <c r="N21" s="99">
        <v>0</v>
      </c>
      <c r="O21" s="99">
        <v>6</v>
      </c>
      <c r="P21" s="99">
        <v>2</v>
      </c>
      <c r="Q21" s="99">
        <v>2</v>
      </c>
      <c r="R21" s="99">
        <v>0</v>
      </c>
      <c r="S21" s="99">
        <v>0</v>
      </c>
      <c r="T21" s="99">
        <v>0</v>
      </c>
      <c r="U21" s="99">
        <v>0</v>
      </c>
      <c r="V21" s="100">
        <f t="shared" si="1"/>
        <v>35.510000000000005</v>
      </c>
      <c r="W21" s="101">
        <v>34.37</v>
      </c>
      <c r="X21" s="102">
        <v>0</v>
      </c>
      <c r="Y21" s="102">
        <v>11</v>
      </c>
      <c r="Z21" s="102">
        <v>0</v>
      </c>
      <c r="AA21" s="102">
        <v>0</v>
      </c>
      <c r="AB21" s="102">
        <v>3</v>
      </c>
      <c r="AC21" s="102">
        <v>0</v>
      </c>
      <c r="AD21" s="102">
        <v>0</v>
      </c>
      <c r="AE21" s="102">
        <v>0</v>
      </c>
      <c r="AF21" s="103">
        <f t="shared" si="2"/>
        <v>49.37</v>
      </c>
      <c r="AG21" s="104">
        <v>21.07</v>
      </c>
      <c r="AH21" s="105">
        <v>0</v>
      </c>
      <c r="AI21" s="105">
        <v>10</v>
      </c>
      <c r="AJ21" s="105">
        <v>1</v>
      </c>
      <c r="AK21" s="105">
        <v>1</v>
      </c>
      <c r="AL21" s="105">
        <v>0</v>
      </c>
      <c r="AM21" s="105">
        <v>0</v>
      </c>
      <c r="AN21" s="105">
        <v>0</v>
      </c>
      <c r="AO21" s="105">
        <v>0</v>
      </c>
      <c r="AP21" s="106">
        <f t="shared" si="3"/>
        <v>24.07</v>
      </c>
      <c r="AQ21" s="107">
        <v>16.34</v>
      </c>
      <c r="AR21" s="108">
        <v>0</v>
      </c>
      <c r="AS21" s="108">
        <v>10</v>
      </c>
      <c r="AT21" s="108">
        <v>4</v>
      </c>
      <c r="AU21" s="108">
        <v>2</v>
      </c>
      <c r="AV21" s="108">
        <v>0</v>
      </c>
      <c r="AW21" s="108">
        <v>0</v>
      </c>
      <c r="AX21" s="108">
        <v>0</v>
      </c>
      <c r="AY21" s="108">
        <v>0</v>
      </c>
      <c r="AZ21" s="109">
        <f t="shared" si="4"/>
        <v>24.34</v>
      </c>
      <c r="BA21" s="110">
        <v>26.63</v>
      </c>
      <c r="BB21" s="111">
        <v>12</v>
      </c>
      <c r="BC21" s="111">
        <v>0</v>
      </c>
      <c r="BD21" s="111">
        <v>0</v>
      </c>
      <c r="BE21" s="111">
        <v>0</v>
      </c>
      <c r="BF21" s="111">
        <v>0</v>
      </c>
      <c r="BG21" s="111">
        <v>0</v>
      </c>
      <c r="BH21" s="111">
        <v>0</v>
      </c>
      <c r="BI21" s="111">
        <v>0</v>
      </c>
      <c r="BJ21" s="112">
        <f t="shared" si="5"/>
        <v>26.63</v>
      </c>
      <c r="BK21" s="1"/>
      <c r="BL21" s="113">
        <f t="shared" si="6"/>
        <v>0.7772043975768455</v>
      </c>
      <c r="BM21" s="114">
        <f t="shared" si="7"/>
        <v>0.6054632497887918</v>
      </c>
      <c r="BN21" s="114">
        <f t="shared" si="8"/>
        <v>0.5734251569779218</v>
      </c>
      <c r="BO21" s="114">
        <f t="shared" si="9"/>
        <v>0.7769007062733693</v>
      </c>
      <c r="BP21" s="114">
        <f t="shared" si="10"/>
        <v>0.6589975349219391</v>
      </c>
      <c r="BQ21" s="115">
        <f t="shared" si="11"/>
        <v>0.527600450619602</v>
      </c>
      <c r="BR21" s="116">
        <f t="shared" si="12"/>
        <v>3.9195914961584695</v>
      </c>
      <c r="BS21" s="117">
        <f t="shared" si="13"/>
        <v>0.7124059356812213</v>
      </c>
      <c r="BT21" s="118">
        <f t="shared" si="14"/>
        <v>16</v>
      </c>
      <c r="BV21" s="119">
        <f t="shared" si="15"/>
        <v>204.49</v>
      </c>
    </row>
    <row r="22" spans="1:74" ht="12.75" customHeight="1">
      <c r="A22" s="93">
        <v>45</v>
      </c>
      <c r="B22" s="94" t="s">
        <v>80</v>
      </c>
      <c r="C22" s="95">
        <v>40.49</v>
      </c>
      <c r="D22" s="96">
        <v>0</v>
      </c>
      <c r="E22" s="96">
        <v>8</v>
      </c>
      <c r="F22" s="96">
        <v>8</v>
      </c>
      <c r="G22" s="96">
        <v>2</v>
      </c>
      <c r="H22" s="96">
        <v>0</v>
      </c>
      <c r="I22" s="96">
        <v>0</v>
      </c>
      <c r="J22" s="96">
        <v>0</v>
      </c>
      <c r="K22" s="96">
        <v>0</v>
      </c>
      <c r="L22" s="97">
        <f t="shared" si="0"/>
        <v>52.49</v>
      </c>
      <c r="M22" s="98">
        <v>29.04</v>
      </c>
      <c r="N22" s="99">
        <v>0</v>
      </c>
      <c r="O22" s="99">
        <v>9</v>
      </c>
      <c r="P22" s="99">
        <v>1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100">
        <f t="shared" si="1"/>
        <v>30.04</v>
      </c>
      <c r="W22" s="101">
        <v>32.39</v>
      </c>
      <c r="X22" s="102">
        <v>0</v>
      </c>
      <c r="Y22" s="102">
        <v>10</v>
      </c>
      <c r="Z22" s="102">
        <v>4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3">
        <f t="shared" si="2"/>
        <v>36.39</v>
      </c>
      <c r="AG22" s="104">
        <v>22.25</v>
      </c>
      <c r="AH22" s="105">
        <v>0</v>
      </c>
      <c r="AI22" s="105">
        <v>7</v>
      </c>
      <c r="AJ22" s="105">
        <v>2</v>
      </c>
      <c r="AK22" s="105">
        <v>2</v>
      </c>
      <c r="AL22" s="105">
        <v>1</v>
      </c>
      <c r="AM22" s="105">
        <v>0</v>
      </c>
      <c r="AN22" s="105">
        <v>0</v>
      </c>
      <c r="AO22" s="105">
        <v>0</v>
      </c>
      <c r="AP22" s="106">
        <f t="shared" si="3"/>
        <v>33.25</v>
      </c>
      <c r="AQ22" s="107">
        <v>22.79</v>
      </c>
      <c r="AR22" s="108">
        <v>0</v>
      </c>
      <c r="AS22" s="108">
        <v>9</v>
      </c>
      <c r="AT22" s="108">
        <v>6</v>
      </c>
      <c r="AU22" s="108">
        <v>1</v>
      </c>
      <c r="AV22" s="108">
        <v>0</v>
      </c>
      <c r="AW22" s="108">
        <v>0</v>
      </c>
      <c r="AX22" s="108">
        <v>0</v>
      </c>
      <c r="AY22" s="108">
        <v>0</v>
      </c>
      <c r="AZ22" s="109">
        <f t="shared" si="4"/>
        <v>30.79</v>
      </c>
      <c r="BA22" s="110">
        <v>21.11</v>
      </c>
      <c r="BB22" s="111">
        <v>12</v>
      </c>
      <c r="BC22" s="111">
        <v>0</v>
      </c>
      <c r="BD22" s="111">
        <v>0</v>
      </c>
      <c r="BE22" s="111">
        <v>0</v>
      </c>
      <c r="BF22" s="111">
        <v>0</v>
      </c>
      <c r="BG22" s="111">
        <v>0</v>
      </c>
      <c r="BH22" s="111">
        <v>0</v>
      </c>
      <c r="BI22" s="111">
        <v>0</v>
      </c>
      <c r="BJ22" s="112">
        <f t="shared" si="5"/>
        <v>21.11</v>
      </c>
      <c r="BK22" s="1"/>
      <c r="BL22" s="113">
        <f t="shared" si="6"/>
        <v>0.6599352257572871</v>
      </c>
      <c r="BM22" s="114">
        <f t="shared" si="7"/>
        <v>0.7157123834886818</v>
      </c>
      <c r="BN22" s="114">
        <f t="shared" si="8"/>
        <v>0.7779609782907392</v>
      </c>
      <c r="BO22" s="114">
        <f t="shared" si="9"/>
        <v>0.5624060150375939</v>
      </c>
      <c r="BP22" s="114">
        <f t="shared" si="10"/>
        <v>0.5209483598570964</v>
      </c>
      <c r="BQ22" s="115">
        <f t="shared" si="11"/>
        <v>0.665561345333965</v>
      </c>
      <c r="BR22" s="116">
        <f t="shared" si="12"/>
        <v>3.902524307765364</v>
      </c>
      <c r="BS22" s="117">
        <f t="shared" si="13"/>
        <v>0.7093038863149661</v>
      </c>
      <c r="BT22" s="118">
        <f t="shared" si="14"/>
        <v>17</v>
      </c>
      <c r="BV22" s="119">
        <f t="shared" si="15"/>
        <v>204.07</v>
      </c>
    </row>
    <row r="23" spans="1:74" ht="12.75" customHeight="1">
      <c r="A23" s="93">
        <v>43</v>
      </c>
      <c r="B23" s="94" t="s">
        <v>78</v>
      </c>
      <c r="C23" s="95">
        <v>40.51</v>
      </c>
      <c r="D23" s="96">
        <v>0</v>
      </c>
      <c r="E23" s="96">
        <v>6</v>
      </c>
      <c r="F23" s="96">
        <v>9</v>
      </c>
      <c r="G23" s="96">
        <v>1</v>
      </c>
      <c r="H23" s="96">
        <v>2</v>
      </c>
      <c r="I23" s="96">
        <v>0</v>
      </c>
      <c r="J23" s="96">
        <v>0</v>
      </c>
      <c r="K23" s="96">
        <v>0</v>
      </c>
      <c r="L23" s="97">
        <f t="shared" si="0"/>
        <v>61.51</v>
      </c>
      <c r="M23" s="98">
        <v>29</v>
      </c>
      <c r="N23" s="99">
        <v>0</v>
      </c>
      <c r="O23" s="99">
        <v>10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100">
        <f t="shared" si="1"/>
        <v>29</v>
      </c>
      <c r="W23" s="101">
        <v>35.87</v>
      </c>
      <c r="X23" s="102">
        <v>0</v>
      </c>
      <c r="Y23" s="102">
        <v>6</v>
      </c>
      <c r="Z23" s="102">
        <v>8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3">
        <f t="shared" si="2"/>
        <v>43.87</v>
      </c>
      <c r="AG23" s="104">
        <v>21.59</v>
      </c>
      <c r="AH23" s="105">
        <v>0</v>
      </c>
      <c r="AI23" s="105">
        <v>11</v>
      </c>
      <c r="AJ23" s="105">
        <v>1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6">
        <f t="shared" si="3"/>
        <v>22.59</v>
      </c>
      <c r="AQ23" s="107">
        <v>13.63</v>
      </c>
      <c r="AR23" s="108">
        <v>0</v>
      </c>
      <c r="AS23" s="108">
        <v>5</v>
      </c>
      <c r="AT23" s="108">
        <v>7</v>
      </c>
      <c r="AU23" s="108">
        <v>3</v>
      </c>
      <c r="AV23" s="108">
        <v>1</v>
      </c>
      <c r="AW23" s="108">
        <v>0</v>
      </c>
      <c r="AX23" s="108">
        <v>0</v>
      </c>
      <c r="AY23" s="108">
        <v>0</v>
      </c>
      <c r="AZ23" s="109">
        <f t="shared" si="4"/>
        <v>31.630000000000003</v>
      </c>
      <c r="BA23" s="110">
        <v>24.79</v>
      </c>
      <c r="BB23" s="111">
        <v>12</v>
      </c>
      <c r="BC23" s="111">
        <v>0</v>
      </c>
      <c r="BD23" s="111">
        <v>0</v>
      </c>
      <c r="BE23" s="111">
        <v>0</v>
      </c>
      <c r="BF23" s="111">
        <v>0</v>
      </c>
      <c r="BG23" s="111">
        <v>0</v>
      </c>
      <c r="BH23" s="111">
        <v>0</v>
      </c>
      <c r="BI23" s="111">
        <v>0</v>
      </c>
      <c r="BJ23" s="112">
        <f t="shared" si="5"/>
        <v>24.79</v>
      </c>
      <c r="BK23" s="1"/>
      <c r="BL23" s="113">
        <f t="shared" si="6"/>
        <v>0.5631604617135425</v>
      </c>
      <c r="BM23" s="114">
        <f t="shared" si="7"/>
        <v>0.7413793103448276</v>
      </c>
      <c r="BN23" s="114">
        <f t="shared" si="8"/>
        <v>0.6453157054935036</v>
      </c>
      <c r="BO23" s="114">
        <f t="shared" si="9"/>
        <v>0.8277999114652501</v>
      </c>
      <c r="BP23" s="114">
        <f t="shared" si="10"/>
        <v>0.5071134998419221</v>
      </c>
      <c r="BQ23" s="115">
        <f t="shared" si="11"/>
        <v>0.5667607906413877</v>
      </c>
      <c r="BR23" s="116">
        <f t="shared" si="12"/>
        <v>3.851529679500434</v>
      </c>
      <c r="BS23" s="117">
        <f t="shared" si="13"/>
        <v>0.7000353500658699</v>
      </c>
      <c r="BT23" s="118">
        <f t="shared" si="14"/>
        <v>18</v>
      </c>
      <c r="BV23" s="119">
        <f t="shared" si="15"/>
        <v>213.39</v>
      </c>
    </row>
    <row r="24" spans="1:74" ht="12.75" customHeight="1">
      <c r="A24" s="93">
        <v>11</v>
      </c>
      <c r="B24" s="94" t="s">
        <v>46</v>
      </c>
      <c r="C24" s="95">
        <v>60.64</v>
      </c>
      <c r="D24" s="96">
        <v>0</v>
      </c>
      <c r="E24" s="96">
        <v>12</v>
      </c>
      <c r="F24" s="96">
        <v>6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7">
        <f t="shared" si="0"/>
        <v>66.64</v>
      </c>
      <c r="M24" s="98">
        <v>35.68</v>
      </c>
      <c r="N24" s="99">
        <v>0</v>
      </c>
      <c r="O24" s="99">
        <v>10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100">
        <f t="shared" si="1"/>
        <v>35.68</v>
      </c>
      <c r="W24" s="101">
        <v>31.22</v>
      </c>
      <c r="X24" s="102">
        <v>0</v>
      </c>
      <c r="Y24" s="102">
        <v>10</v>
      </c>
      <c r="Z24" s="102">
        <v>2</v>
      </c>
      <c r="AA24" s="102">
        <v>2</v>
      </c>
      <c r="AB24" s="102">
        <v>0</v>
      </c>
      <c r="AC24" s="102">
        <v>0</v>
      </c>
      <c r="AD24" s="102">
        <v>0</v>
      </c>
      <c r="AE24" s="102">
        <v>0</v>
      </c>
      <c r="AF24" s="103">
        <f t="shared" si="2"/>
        <v>37.22</v>
      </c>
      <c r="AG24" s="104">
        <v>28.07</v>
      </c>
      <c r="AH24" s="105">
        <v>0</v>
      </c>
      <c r="AI24" s="105">
        <v>11</v>
      </c>
      <c r="AJ24" s="105">
        <v>1</v>
      </c>
      <c r="AK24" s="105">
        <v>0</v>
      </c>
      <c r="AL24" s="105">
        <v>0</v>
      </c>
      <c r="AM24" s="105">
        <v>0</v>
      </c>
      <c r="AN24" s="105">
        <v>0</v>
      </c>
      <c r="AO24" s="105">
        <v>0</v>
      </c>
      <c r="AP24" s="106">
        <f t="shared" si="3"/>
        <v>29.07</v>
      </c>
      <c r="AQ24" s="107">
        <v>18.17</v>
      </c>
      <c r="AR24" s="108">
        <v>0</v>
      </c>
      <c r="AS24" s="108">
        <v>14</v>
      </c>
      <c r="AT24" s="108">
        <v>2</v>
      </c>
      <c r="AU24" s="108">
        <v>0</v>
      </c>
      <c r="AV24" s="108">
        <v>0</v>
      </c>
      <c r="AW24" s="108">
        <v>0</v>
      </c>
      <c r="AX24" s="108">
        <v>0</v>
      </c>
      <c r="AY24" s="108">
        <v>0</v>
      </c>
      <c r="AZ24" s="109">
        <f t="shared" si="4"/>
        <v>20.17</v>
      </c>
      <c r="BA24" s="110">
        <v>31.59</v>
      </c>
      <c r="BB24" s="111">
        <v>12</v>
      </c>
      <c r="BC24" s="111">
        <v>0</v>
      </c>
      <c r="BD24" s="111">
        <v>0</v>
      </c>
      <c r="BE24" s="111">
        <v>0</v>
      </c>
      <c r="BF24" s="111">
        <v>0</v>
      </c>
      <c r="BG24" s="111">
        <v>0</v>
      </c>
      <c r="BH24" s="111">
        <v>0</v>
      </c>
      <c r="BI24" s="111">
        <v>0</v>
      </c>
      <c r="BJ24" s="112">
        <f t="shared" si="5"/>
        <v>31.59</v>
      </c>
      <c r="BK24" s="1"/>
      <c r="BL24" s="113">
        <f t="shared" si="6"/>
        <v>0.5198079231692677</v>
      </c>
      <c r="BM24" s="114">
        <f t="shared" si="7"/>
        <v>0.6025784753363229</v>
      </c>
      <c r="BN24" s="114">
        <f t="shared" si="8"/>
        <v>0.760612573885008</v>
      </c>
      <c r="BO24" s="114">
        <f t="shared" si="9"/>
        <v>0.6432748538011696</v>
      </c>
      <c r="BP24" s="114">
        <f t="shared" si="10"/>
        <v>0.7952404561229548</v>
      </c>
      <c r="BQ24" s="115">
        <f t="shared" si="11"/>
        <v>0.4447610003165559</v>
      </c>
      <c r="BR24" s="116">
        <f t="shared" si="12"/>
        <v>3.7662752826312786</v>
      </c>
      <c r="BS24" s="117">
        <f t="shared" si="13"/>
        <v>0.6845399244757199</v>
      </c>
      <c r="BT24" s="118">
        <f t="shared" si="14"/>
        <v>19</v>
      </c>
      <c r="BV24" s="119">
        <f t="shared" si="15"/>
        <v>220.36999999999998</v>
      </c>
    </row>
    <row r="25" spans="1:74" ht="12.75" customHeight="1">
      <c r="A25" s="93">
        <v>28</v>
      </c>
      <c r="B25" s="94" t="s">
        <v>63</v>
      </c>
      <c r="C25" s="95">
        <v>39.3</v>
      </c>
      <c r="D25" s="96">
        <v>0</v>
      </c>
      <c r="E25" s="96">
        <v>8</v>
      </c>
      <c r="F25" s="96">
        <v>7</v>
      </c>
      <c r="G25" s="96">
        <v>2</v>
      </c>
      <c r="H25" s="96">
        <v>1</v>
      </c>
      <c r="I25" s="96">
        <v>0</v>
      </c>
      <c r="J25" s="96">
        <v>0</v>
      </c>
      <c r="K25" s="96">
        <v>0</v>
      </c>
      <c r="L25" s="97">
        <f t="shared" si="0"/>
        <v>55.3</v>
      </c>
      <c r="M25" s="98">
        <v>22.85</v>
      </c>
      <c r="N25" s="99">
        <v>0</v>
      </c>
      <c r="O25" s="99">
        <v>6</v>
      </c>
      <c r="P25" s="99">
        <v>4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100">
        <f t="shared" si="1"/>
        <v>26.85</v>
      </c>
      <c r="W25" s="101">
        <v>34.22</v>
      </c>
      <c r="X25" s="102">
        <v>0</v>
      </c>
      <c r="Y25" s="102">
        <v>5</v>
      </c>
      <c r="Z25" s="102">
        <v>7</v>
      </c>
      <c r="AA25" s="102">
        <v>1</v>
      </c>
      <c r="AB25" s="102">
        <v>1</v>
      </c>
      <c r="AC25" s="102">
        <v>0</v>
      </c>
      <c r="AD25" s="102">
        <v>0</v>
      </c>
      <c r="AE25" s="102">
        <v>0</v>
      </c>
      <c r="AF25" s="103">
        <f t="shared" si="2"/>
        <v>48.22</v>
      </c>
      <c r="AG25" s="104">
        <v>21.13</v>
      </c>
      <c r="AH25" s="105">
        <v>0</v>
      </c>
      <c r="AI25" s="105">
        <v>6</v>
      </c>
      <c r="AJ25" s="105">
        <v>4</v>
      </c>
      <c r="AK25" s="105">
        <v>2</v>
      </c>
      <c r="AL25" s="105">
        <v>0</v>
      </c>
      <c r="AM25" s="105">
        <v>0</v>
      </c>
      <c r="AN25" s="105">
        <v>0</v>
      </c>
      <c r="AO25" s="105">
        <v>0</v>
      </c>
      <c r="AP25" s="106">
        <f t="shared" si="3"/>
        <v>29.13</v>
      </c>
      <c r="AQ25" s="107">
        <v>24.28</v>
      </c>
      <c r="AR25" s="108">
        <v>0</v>
      </c>
      <c r="AS25" s="108">
        <v>11</v>
      </c>
      <c r="AT25" s="108">
        <v>3</v>
      </c>
      <c r="AU25" s="108">
        <v>2</v>
      </c>
      <c r="AV25" s="108">
        <v>0</v>
      </c>
      <c r="AW25" s="108">
        <v>0</v>
      </c>
      <c r="AX25" s="108">
        <v>0</v>
      </c>
      <c r="AY25" s="108">
        <v>0</v>
      </c>
      <c r="AZ25" s="109">
        <f t="shared" si="4"/>
        <v>31.28</v>
      </c>
      <c r="BA25" s="110">
        <v>26.84</v>
      </c>
      <c r="BB25" s="111">
        <v>12</v>
      </c>
      <c r="BC25" s="111">
        <v>0</v>
      </c>
      <c r="BD25" s="111">
        <v>0</v>
      </c>
      <c r="BE25" s="111">
        <v>0</v>
      </c>
      <c r="BF25" s="111">
        <v>0</v>
      </c>
      <c r="BG25" s="111">
        <v>0</v>
      </c>
      <c r="BH25" s="111">
        <v>0</v>
      </c>
      <c r="BI25" s="111">
        <v>0</v>
      </c>
      <c r="BJ25" s="112">
        <f t="shared" si="5"/>
        <v>26.84</v>
      </c>
      <c r="BK25" s="1"/>
      <c r="BL25" s="113">
        <f t="shared" si="6"/>
        <v>0.6264014466546113</v>
      </c>
      <c r="BM25" s="114">
        <f t="shared" si="7"/>
        <v>0.8007448789571694</v>
      </c>
      <c r="BN25" s="114">
        <f t="shared" si="8"/>
        <v>0.5871007880547491</v>
      </c>
      <c r="BO25" s="114">
        <f t="shared" si="9"/>
        <v>0.641949879848953</v>
      </c>
      <c r="BP25" s="114">
        <f t="shared" si="10"/>
        <v>0.5127877237851662</v>
      </c>
      <c r="BQ25" s="115">
        <f t="shared" si="11"/>
        <v>0.5234724292101341</v>
      </c>
      <c r="BR25" s="116">
        <f t="shared" si="12"/>
        <v>3.692457146510783</v>
      </c>
      <c r="BS25" s="117">
        <f t="shared" si="13"/>
        <v>0.6711230981598381</v>
      </c>
      <c r="BT25" s="118">
        <f t="shared" si="14"/>
        <v>20</v>
      </c>
      <c r="BV25" s="119">
        <f t="shared" si="15"/>
        <v>217.62</v>
      </c>
    </row>
    <row r="26" spans="1:74" ht="12.75" customHeight="1">
      <c r="A26" s="93">
        <v>18</v>
      </c>
      <c r="B26" s="94" t="s">
        <v>53</v>
      </c>
      <c r="C26" s="95">
        <v>37.72</v>
      </c>
      <c r="D26" s="96">
        <v>0</v>
      </c>
      <c r="E26" s="96">
        <v>3</v>
      </c>
      <c r="F26" s="96">
        <v>8</v>
      </c>
      <c r="G26" s="96">
        <v>5</v>
      </c>
      <c r="H26" s="96">
        <v>2</v>
      </c>
      <c r="I26" s="96">
        <v>0</v>
      </c>
      <c r="J26" s="96">
        <v>0</v>
      </c>
      <c r="K26" s="96">
        <v>1</v>
      </c>
      <c r="L26" s="97">
        <f t="shared" si="0"/>
        <v>68.72</v>
      </c>
      <c r="M26" s="98">
        <v>27.21</v>
      </c>
      <c r="N26" s="99">
        <v>0</v>
      </c>
      <c r="O26" s="99">
        <v>7</v>
      </c>
      <c r="P26" s="99">
        <v>2</v>
      </c>
      <c r="Q26" s="99">
        <v>1</v>
      </c>
      <c r="R26" s="99">
        <v>0</v>
      </c>
      <c r="S26" s="99">
        <v>0</v>
      </c>
      <c r="T26" s="99">
        <v>0</v>
      </c>
      <c r="U26" s="99">
        <v>0</v>
      </c>
      <c r="V26" s="100">
        <f t="shared" si="1"/>
        <v>31.21</v>
      </c>
      <c r="W26" s="101">
        <v>34.59</v>
      </c>
      <c r="X26" s="102">
        <v>0</v>
      </c>
      <c r="Y26" s="102">
        <v>3</v>
      </c>
      <c r="Z26" s="102">
        <v>8</v>
      </c>
      <c r="AA26" s="102">
        <v>3</v>
      </c>
      <c r="AB26" s="102">
        <v>0</v>
      </c>
      <c r="AC26" s="102">
        <v>0</v>
      </c>
      <c r="AD26" s="102">
        <v>0</v>
      </c>
      <c r="AE26" s="102">
        <v>0</v>
      </c>
      <c r="AF26" s="103">
        <f t="shared" si="2"/>
        <v>48.59</v>
      </c>
      <c r="AG26" s="104">
        <v>28.17</v>
      </c>
      <c r="AH26" s="105">
        <v>0</v>
      </c>
      <c r="AI26" s="105">
        <v>12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6">
        <f t="shared" si="3"/>
        <v>28.17</v>
      </c>
      <c r="AQ26" s="107">
        <v>13.15</v>
      </c>
      <c r="AR26" s="108">
        <v>0</v>
      </c>
      <c r="AS26" s="108">
        <v>11</v>
      </c>
      <c r="AT26" s="108">
        <v>2</v>
      </c>
      <c r="AU26" s="108">
        <v>2</v>
      </c>
      <c r="AV26" s="108">
        <v>1</v>
      </c>
      <c r="AW26" s="108">
        <v>0</v>
      </c>
      <c r="AX26" s="108">
        <v>0</v>
      </c>
      <c r="AY26" s="108">
        <v>0</v>
      </c>
      <c r="AZ26" s="109">
        <f t="shared" si="4"/>
        <v>24.15</v>
      </c>
      <c r="BA26" s="110">
        <v>26.79</v>
      </c>
      <c r="BB26" s="111">
        <v>12</v>
      </c>
      <c r="BC26" s="111">
        <v>0</v>
      </c>
      <c r="BD26" s="111">
        <v>0</v>
      </c>
      <c r="BE26" s="111">
        <v>0</v>
      </c>
      <c r="BF26" s="111">
        <v>0</v>
      </c>
      <c r="BG26" s="111">
        <v>0</v>
      </c>
      <c r="BH26" s="111">
        <v>0</v>
      </c>
      <c r="BI26" s="111">
        <v>0</v>
      </c>
      <c r="BJ26" s="112">
        <f t="shared" si="5"/>
        <v>26.79</v>
      </c>
      <c r="BK26" s="1"/>
      <c r="BL26" s="113">
        <f t="shared" si="6"/>
        <v>0.5040745052386496</v>
      </c>
      <c r="BM26" s="114">
        <f t="shared" si="7"/>
        <v>0.6888817686638897</v>
      </c>
      <c r="BN26" s="114">
        <f t="shared" si="8"/>
        <v>0.5826301708170405</v>
      </c>
      <c r="BO26" s="114">
        <f t="shared" si="9"/>
        <v>0.6638267660631877</v>
      </c>
      <c r="BP26" s="114">
        <f t="shared" si="10"/>
        <v>0.6641821946169773</v>
      </c>
      <c r="BQ26" s="115">
        <f t="shared" si="11"/>
        <v>0.5244494214259052</v>
      </c>
      <c r="BR26" s="116">
        <f t="shared" si="12"/>
        <v>3.6280448268256507</v>
      </c>
      <c r="BS26" s="117">
        <f t="shared" si="13"/>
        <v>0.6594158274098993</v>
      </c>
      <c r="BT26" s="118">
        <f t="shared" si="14"/>
        <v>21</v>
      </c>
      <c r="BV26" s="119">
        <f t="shared" si="15"/>
        <v>227.63</v>
      </c>
    </row>
    <row r="27" spans="1:74" ht="12.75" customHeight="1">
      <c r="A27" s="93">
        <v>25</v>
      </c>
      <c r="B27" s="94" t="s">
        <v>60</v>
      </c>
      <c r="C27" s="95">
        <v>37.57</v>
      </c>
      <c r="D27" s="96">
        <v>0</v>
      </c>
      <c r="E27" s="96">
        <v>9</v>
      </c>
      <c r="F27" s="96">
        <v>6</v>
      </c>
      <c r="G27" s="96">
        <v>2</v>
      </c>
      <c r="H27" s="96">
        <v>1</v>
      </c>
      <c r="I27" s="96">
        <v>0</v>
      </c>
      <c r="J27" s="96">
        <v>0</v>
      </c>
      <c r="K27" s="96">
        <v>0</v>
      </c>
      <c r="L27" s="97">
        <f t="shared" si="0"/>
        <v>52.57</v>
      </c>
      <c r="M27" s="98">
        <v>31.02</v>
      </c>
      <c r="N27" s="99">
        <v>0</v>
      </c>
      <c r="O27" s="99">
        <v>6</v>
      </c>
      <c r="P27" s="99">
        <v>4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100">
        <f t="shared" si="1"/>
        <v>35.019999999999996</v>
      </c>
      <c r="W27" s="101">
        <v>40.49</v>
      </c>
      <c r="X27" s="102">
        <v>0</v>
      </c>
      <c r="Y27" s="102">
        <v>10</v>
      </c>
      <c r="Z27" s="102">
        <v>3</v>
      </c>
      <c r="AA27" s="102">
        <v>1</v>
      </c>
      <c r="AB27" s="102">
        <v>0</v>
      </c>
      <c r="AC27" s="102">
        <v>0</v>
      </c>
      <c r="AD27" s="102">
        <v>0</v>
      </c>
      <c r="AE27" s="102">
        <v>0</v>
      </c>
      <c r="AF27" s="103">
        <f t="shared" si="2"/>
        <v>45.49</v>
      </c>
      <c r="AG27" s="104">
        <v>31.68</v>
      </c>
      <c r="AH27" s="105">
        <v>0</v>
      </c>
      <c r="AI27" s="105">
        <v>12</v>
      </c>
      <c r="AJ27" s="105">
        <v>0</v>
      </c>
      <c r="AK27" s="105">
        <v>0</v>
      </c>
      <c r="AL27" s="105">
        <v>0</v>
      </c>
      <c r="AM27" s="105">
        <v>0</v>
      </c>
      <c r="AN27" s="105">
        <v>0</v>
      </c>
      <c r="AO27" s="105">
        <v>0</v>
      </c>
      <c r="AP27" s="106">
        <f t="shared" si="3"/>
        <v>31.68</v>
      </c>
      <c r="AQ27" s="107">
        <v>23.45</v>
      </c>
      <c r="AR27" s="108">
        <v>0</v>
      </c>
      <c r="AS27" s="108">
        <v>13</v>
      </c>
      <c r="AT27" s="108">
        <v>3</v>
      </c>
      <c r="AU27" s="108">
        <v>0</v>
      </c>
      <c r="AV27" s="108">
        <v>0</v>
      </c>
      <c r="AW27" s="108">
        <v>0</v>
      </c>
      <c r="AX27" s="108">
        <v>0</v>
      </c>
      <c r="AY27" s="108">
        <v>0</v>
      </c>
      <c r="AZ27" s="109">
        <f t="shared" si="4"/>
        <v>26.45</v>
      </c>
      <c r="BA27" s="110">
        <v>27.47</v>
      </c>
      <c r="BB27" s="111">
        <v>12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2">
        <f t="shared" si="5"/>
        <v>27.47</v>
      </c>
      <c r="BK27" s="1"/>
      <c r="BL27" s="113">
        <f t="shared" si="6"/>
        <v>0.6589309492105764</v>
      </c>
      <c r="BM27" s="114">
        <f t="shared" si="7"/>
        <v>0.6139348943460881</v>
      </c>
      <c r="BN27" s="114">
        <f t="shared" si="8"/>
        <v>0.6223345790283579</v>
      </c>
      <c r="BO27" s="114">
        <f t="shared" si="9"/>
        <v>0.5902777777777778</v>
      </c>
      <c r="BP27" s="114">
        <f t="shared" si="10"/>
        <v>0.6064272211720226</v>
      </c>
      <c r="BQ27" s="115">
        <f t="shared" si="11"/>
        <v>0.5114670549690572</v>
      </c>
      <c r="BR27" s="116">
        <f t="shared" si="12"/>
        <v>3.60337247650388</v>
      </c>
      <c r="BS27" s="117">
        <f t="shared" si="13"/>
        <v>0.6549315007055316</v>
      </c>
      <c r="BT27" s="118">
        <f t="shared" si="14"/>
        <v>22</v>
      </c>
      <c r="BV27" s="119">
        <f t="shared" si="15"/>
        <v>218.68</v>
      </c>
    </row>
    <row r="28" spans="1:74" ht="12.75" customHeight="1">
      <c r="A28" s="93">
        <v>32</v>
      </c>
      <c r="B28" s="94" t="s">
        <v>67</v>
      </c>
      <c r="C28" s="95">
        <v>47.01</v>
      </c>
      <c r="D28" s="96">
        <v>0</v>
      </c>
      <c r="E28" s="96">
        <v>8</v>
      </c>
      <c r="F28" s="96">
        <v>8</v>
      </c>
      <c r="G28" s="96">
        <v>2</v>
      </c>
      <c r="H28" s="96">
        <v>0</v>
      </c>
      <c r="I28" s="96">
        <v>0</v>
      </c>
      <c r="J28" s="96">
        <v>0</v>
      </c>
      <c r="K28" s="96">
        <v>6</v>
      </c>
      <c r="L28" s="97">
        <f t="shared" si="0"/>
        <v>77.00999999999999</v>
      </c>
      <c r="M28" s="98">
        <v>29.65</v>
      </c>
      <c r="N28" s="99">
        <v>0</v>
      </c>
      <c r="O28" s="99">
        <v>9</v>
      </c>
      <c r="P28" s="99">
        <v>1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100">
        <f t="shared" si="1"/>
        <v>30.65</v>
      </c>
      <c r="W28" s="101">
        <v>35.16</v>
      </c>
      <c r="X28" s="102">
        <v>0</v>
      </c>
      <c r="Y28" s="102">
        <v>7</v>
      </c>
      <c r="Z28" s="102">
        <v>2</v>
      </c>
      <c r="AA28" s="102">
        <v>4</v>
      </c>
      <c r="AB28" s="102">
        <v>1</v>
      </c>
      <c r="AC28" s="102">
        <v>0</v>
      </c>
      <c r="AD28" s="102">
        <v>0</v>
      </c>
      <c r="AE28" s="102">
        <v>0</v>
      </c>
      <c r="AF28" s="103">
        <f t="shared" si="2"/>
        <v>50.16</v>
      </c>
      <c r="AG28" s="104">
        <v>23.03</v>
      </c>
      <c r="AH28" s="105">
        <v>0</v>
      </c>
      <c r="AI28" s="105">
        <v>10</v>
      </c>
      <c r="AJ28" s="105">
        <v>2</v>
      </c>
      <c r="AK28" s="105">
        <v>0</v>
      </c>
      <c r="AL28" s="105">
        <v>0</v>
      </c>
      <c r="AM28" s="105">
        <v>0</v>
      </c>
      <c r="AN28" s="105">
        <v>0</v>
      </c>
      <c r="AO28" s="105">
        <v>0</v>
      </c>
      <c r="AP28" s="106">
        <f t="shared" si="3"/>
        <v>25.03</v>
      </c>
      <c r="AQ28" s="107">
        <v>21.96</v>
      </c>
      <c r="AR28" s="108">
        <v>0</v>
      </c>
      <c r="AS28" s="108">
        <v>8</v>
      </c>
      <c r="AT28" s="108">
        <v>8</v>
      </c>
      <c r="AU28" s="108">
        <v>0</v>
      </c>
      <c r="AV28" s="108">
        <v>0</v>
      </c>
      <c r="AW28" s="108">
        <v>0</v>
      </c>
      <c r="AX28" s="108">
        <v>0</v>
      </c>
      <c r="AY28" s="108">
        <v>0</v>
      </c>
      <c r="AZ28" s="109">
        <f t="shared" si="4"/>
        <v>29.96</v>
      </c>
      <c r="BA28" s="110">
        <v>23.23</v>
      </c>
      <c r="BB28" s="111">
        <v>12</v>
      </c>
      <c r="BC28" s="111">
        <v>0</v>
      </c>
      <c r="BD28" s="111">
        <v>0</v>
      </c>
      <c r="BE28" s="111">
        <v>0</v>
      </c>
      <c r="BF28" s="111">
        <v>0</v>
      </c>
      <c r="BG28" s="111">
        <v>0</v>
      </c>
      <c r="BH28" s="111">
        <v>0</v>
      </c>
      <c r="BI28" s="111">
        <v>0</v>
      </c>
      <c r="BJ28" s="112">
        <f t="shared" si="5"/>
        <v>23.23</v>
      </c>
      <c r="BK28" s="1"/>
      <c r="BL28" s="113">
        <f t="shared" si="6"/>
        <v>0.4498117127645761</v>
      </c>
      <c r="BM28" s="114">
        <f t="shared" si="7"/>
        <v>0.701468189233279</v>
      </c>
      <c r="BN28" s="114">
        <f t="shared" si="8"/>
        <v>0.5643939393939394</v>
      </c>
      <c r="BO28" s="114">
        <f t="shared" si="9"/>
        <v>0.7471034758290052</v>
      </c>
      <c r="BP28" s="114">
        <f t="shared" si="10"/>
        <v>0.5353805073431241</v>
      </c>
      <c r="BQ28" s="115">
        <f t="shared" si="11"/>
        <v>0.6048213517003874</v>
      </c>
      <c r="BR28" s="116">
        <f t="shared" si="12"/>
        <v>3.602979176264311</v>
      </c>
      <c r="BS28" s="117">
        <f t="shared" si="13"/>
        <v>0.6548600163619596</v>
      </c>
      <c r="BT28" s="118">
        <f t="shared" si="14"/>
        <v>23</v>
      </c>
      <c r="BV28" s="119">
        <f t="shared" si="15"/>
        <v>236.04</v>
      </c>
    </row>
    <row r="29" spans="1:74" ht="12.75" customHeight="1">
      <c r="A29" s="93">
        <v>19</v>
      </c>
      <c r="B29" s="94" t="s">
        <v>54</v>
      </c>
      <c r="C29" s="95">
        <v>39.43</v>
      </c>
      <c r="D29" s="96">
        <v>0</v>
      </c>
      <c r="E29" s="96">
        <v>11</v>
      </c>
      <c r="F29" s="96">
        <v>3</v>
      </c>
      <c r="G29" s="96">
        <v>3</v>
      </c>
      <c r="H29" s="96">
        <v>1</v>
      </c>
      <c r="I29" s="96">
        <v>0</v>
      </c>
      <c r="J29" s="96">
        <v>0</v>
      </c>
      <c r="K29" s="96">
        <v>0</v>
      </c>
      <c r="L29" s="97">
        <f t="shared" si="0"/>
        <v>53.43</v>
      </c>
      <c r="M29" s="98">
        <v>28.08</v>
      </c>
      <c r="N29" s="99">
        <v>0</v>
      </c>
      <c r="O29" s="99">
        <v>6</v>
      </c>
      <c r="P29" s="99">
        <v>2</v>
      </c>
      <c r="Q29" s="99">
        <v>1</v>
      </c>
      <c r="R29" s="99">
        <v>1</v>
      </c>
      <c r="S29" s="99">
        <v>0</v>
      </c>
      <c r="T29" s="99">
        <v>0</v>
      </c>
      <c r="U29" s="99">
        <v>0</v>
      </c>
      <c r="V29" s="100">
        <f t="shared" si="1"/>
        <v>37.08</v>
      </c>
      <c r="W29" s="101">
        <v>36.7</v>
      </c>
      <c r="X29" s="102">
        <v>0</v>
      </c>
      <c r="Y29" s="102">
        <v>11</v>
      </c>
      <c r="Z29" s="102">
        <v>2</v>
      </c>
      <c r="AA29" s="102">
        <v>1</v>
      </c>
      <c r="AB29" s="102">
        <v>0</v>
      </c>
      <c r="AC29" s="102">
        <v>0</v>
      </c>
      <c r="AD29" s="102">
        <v>0</v>
      </c>
      <c r="AE29" s="102">
        <v>0</v>
      </c>
      <c r="AF29" s="103">
        <f t="shared" si="2"/>
        <v>40.7</v>
      </c>
      <c r="AG29" s="104">
        <v>24.91</v>
      </c>
      <c r="AH29" s="105">
        <v>0</v>
      </c>
      <c r="AI29" s="105">
        <v>8</v>
      </c>
      <c r="AJ29" s="105">
        <v>2</v>
      </c>
      <c r="AK29" s="105">
        <v>2</v>
      </c>
      <c r="AL29" s="105">
        <v>0</v>
      </c>
      <c r="AM29" s="105">
        <v>0</v>
      </c>
      <c r="AN29" s="105">
        <v>0</v>
      </c>
      <c r="AO29" s="105">
        <v>0</v>
      </c>
      <c r="AP29" s="106">
        <f t="shared" si="3"/>
        <v>30.91</v>
      </c>
      <c r="AQ29" s="107">
        <v>13.15</v>
      </c>
      <c r="AR29" s="108">
        <v>0</v>
      </c>
      <c r="AS29" s="108">
        <v>10</v>
      </c>
      <c r="AT29" s="108">
        <v>4</v>
      </c>
      <c r="AU29" s="108">
        <v>2</v>
      </c>
      <c r="AV29" s="108">
        <v>0</v>
      </c>
      <c r="AW29" s="108">
        <v>0</v>
      </c>
      <c r="AX29" s="108">
        <v>0</v>
      </c>
      <c r="AY29" s="108">
        <v>0</v>
      </c>
      <c r="AZ29" s="109">
        <f t="shared" si="4"/>
        <v>21.15</v>
      </c>
      <c r="BA29" s="110">
        <v>47.76</v>
      </c>
      <c r="BB29" s="111">
        <v>12</v>
      </c>
      <c r="BC29" s="111">
        <v>0</v>
      </c>
      <c r="BD29" s="111">
        <v>0</v>
      </c>
      <c r="BE29" s="111">
        <v>0</v>
      </c>
      <c r="BF29" s="111">
        <v>0</v>
      </c>
      <c r="BG29" s="111">
        <v>0</v>
      </c>
      <c r="BH29" s="111">
        <v>0</v>
      </c>
      <c r="BI29" s="111">
        <v>0</v>
      </c>
      <c r="BJ29" s="112">
        <f t="shared" si="5"/>
        <v>47.76</v>
      </c>
      <c r="BK29" s="1"/>
      <c r="BL29" s="113">
        <f t="shared" si="6"/>
        <v>0.6483249110986338</v>
      </c>
      <c r="BM29" s="114">
        <f t="shared" si="7"/>
        <v>0.5798274002157497</v>
      </c>
      <c r="BN29" s="114">
        <f t="shared" si="8"/>
        <v>0.6955773955773955</v>
      </c>
      <c r="BO29" s="114">
        <f t="shared" si="9"/>
        <v>0.6049822064056939</v>
      </c>
      <c r="BP29" s="114">
        <f t="shared" si="10"/>
        <v>0.7583924349881797</v>
      </c>
      <c r="BQ29" s="115">
        <f t="shared" si="11"/>
        <v>0.29417922948073705</v>
      </c>
      <c r="BR29" s="116">
        <f t="shared" si="12"/>
        <v>3.5812835777663903</v>
      </c>
      <c r="BS29" s="117">
        <f t="shared" si="13"/>
        <v>0.6509167296283233</v>
      </c>
      <c r="BT29" s="118">
        <f t="shared" si="14"/>
        <v>24</v>
      </c>
      <c r="BV29" s="119">
        <f t="shared" si="15"/>
        <v>231.02999999999997</v>
      </c>
    </row>
    <row r="30" spans="1:74" ht="12.75" customHeight="1">
      <c r="A30" s="93">
        <v>53</v>
      </c>
      <c r="B30" s="94" t="s">
        <v>88</v>
      </c>
      <c r="C30" s="95">
        <v>42.06</v>
      </c>
      <c r="D30" s="96">
        <v>0</v>
      </c>
      <c r="E30" s="96">
        <v>7</v>
      </c>
      <c r="F30" s="96">
        <v>5</v>
      </c>
      <c r="G30" s="96">
        <v>5</v>
      </c>
      <c r="H30" s="96">
        <v>1</v>
      </c>
      <c r="I30" s="96">
        <v>0</v>
      </c>
      <c r="J30" s="96">
        <v>0</v>
      </c>
      <c r="K30" s="96">
        <v>0</v>
      </c>
      <c r="L30" s="97">
        <f t="shared" si="0"/>
        <v>62.06</v>
      </c>
      <c r="M30" s="98">
        <v>27.78</v>
      </c>
      <c r="N30" s="99">
        <v>0</v>
      </c>
      <c r="O30" s="99">
        <v>6</v>
      </c>
      <c r="P30" s="99">
        <v>2</v>
      </c>
      <c r="Q30" s="99">
        <v>1</v>
      </c>
      <c r="R30" s="99">
        <v>1</v>
      </c>
      <c r="S30" s="99">
        <v>0</v>
      </c>
      <c r="T30" s="99">
        <v>0</v>
      </c>
      <c r="U30" s="99">
        <v>0</v>
      </c>
      <c r="V30" s="100">
        <f t="shared" si="1"/>
        <v>36.78</v>
      </c>
      <c r="W30" s="101">
        <v>33.16</v>
      </c>
      <c r="X30" s="102">
        <v>0</v>
      </c>
      <c r="Y30" s="102">
        <v>6</v>
      </c>
      <c r="Z30" s="102">
        <v>4</v>
      </c>
      <c r="AA30" s="102">
        <v>1</v>
      </c>
      <c r="AB30" s="102">
        <v>3</v>
      </c>
      <c r="AC30" s="102">
        <v>0</v>
      </c>
      <c r="AD30" s="102">
        <v>0</v>
      </c>
      <c r="AE30" s="102">
        <v>0</v>
      </c>
      <c r="AF30" s="103">
        <f t="shared" si="2"/>
        <v>54.16</v>
      </c>
      <c r="AG30" s="104">
        <v>25.23</v>
      </c>
      <c r="AH30" s="105">
        <v>0</v>
      </c>
      <c r="AI30" s="105">
        <v>10</v>
      </c>
      <c r="AJ30" s="105">
        <v>1</v>
      </c>
      <c r="AK30" s="105">
        <v>0</v>
      </c>
      <c r="AL30" s="105">
        <v>1</v>
      </c>
      <c r="AM30" s="105">
        <v>0</v>
      </c>
      <c r="AN30" s="105">
        <v>0</v>
      </c>
      <c r="AO30" s="105">
        <v>0</v>
      </c>
      <c r="AP30" s="106">
        <f t="shared" si="3"/>
        <v>31.23</v>
      </c>
      <c r="AQ30" s="107">
        <v>15.08</v>
      </c>
      <c r="AR30" s="108">
        <v>0</v>
      </c>
      <c r="AS30" s="108">
        <v>12</v>
      </c>
      <c r="AT30" s="108">
        <v>3</v>
      </c>
      <c r="AU30" s="108">
        <v>1</v>
      </c>
      <c r="AV30" s="108">
        <v>0</v>
      </c>
      <c r="AW30" s="108">
        <v>0</v>
      </c>
      <c r="AX30" s="108">
        <v>0</v>
      </c>
      <c r="AY30" s="108">
        <v>0</v>
      </c>
      <c r="AZ30" s="109">
        <f t="shared" si="4"/>
        <v>20.08</v>
      </c>
      <c r="BA30" s="110">
        <v>27.34</v>
      </c>
      <c r="BB30" s="111">
        <v>12</v>
      </c>
      <c r="BC30" s="111">
        <v>0</v>
      </c>
      <c r="BD30" s="111">
        <v>0</v>
      </c>
      <c r="BE30" s="111">
        <v>0</v>
      </c>
      <c r="BF30" s="111">
        <v>0</v>
      </c>
      <c r="BG30" s="111">
        <v>0</v>
      </c>
      <c r="BH30" s="111">
        <v>0</v>
      </c>
      <c r="BI30" s="111">
        <v>0</v>
      </c>
      <c r="BJ30" s="112">
        <f t="shared" si="5"/>
        <v>27.34</v>
      </c>
      <c r="BK30" s="1"/>
      <c r="BL30" s="113">
        <f t="shared" si="6"/>
        <v>0.558169513374154</v>
      </c>
      <c r="BM30" s="114">
        <f t="shared" si="7"/>
        <v>0.5845568243610658</v>
      </c>
      <c r="BN30" s="114">
        <f t="shared" si="8"/>
        <v>0.5227104874446086</v>
      </c>
      <c r="BO30" s="114">
        <f t="shared" si="9"/>
        <v>0.5987832212616074</v>
      </c>
      <c r="BP30" s="114">
        <f t="shared" si="10"/>
        <v>0.7988047808764941</v>
      </c>
      <c r="BQ30" s="115">
        <f t="shared" si="11"/>
        <v>0.513899049012436</v>
      </c>
      <c r="BR30" s="116">
        <f t="shared" si="12"/>
        <v>3.5769238763303663</v>
      </c>
      <c r="BS30" s="117">
        <f t="shared" si="13"/>
        <v>0.6501243314450265</v>
      </c>
      <c r="BT30" s="118">
        <f t="shared" si="14"/>
        <v>25</v>
      </c>
      <c r="BV30" s="119">
        <f t="shared" si="15"/>
        <v>231.65</v>
      </c>
    </row>
    <row r="31" spans="1:74" ht="12.75" customHeight="1">
      <c r="A31" s="93">
        <v>49</v>
      </c>
      <c r="B31" s="94" t="s">
        <v>84</v>
      </c>
      <c r="C31" s="95">
        <v>45.19</v>
      </c>
      <c r="D31" s="96">
        <v>0</v>
      </c>
      <c r="E31" s="96">
        <v>14</v>
      </c>
      <c r="F31" s="96">
        <v>2</v>
      </c>
      <c r="G31" s="96">
        <v>0</v>
      </c>
      <c r="H31" s="96">
        <v>2</v>
      </c>
      <c r="I31" s="96">
        <v>0</v>
      </c>
      <c r="J31" s="96">
        <v>0</v>
      </c>
      <c r="K31" s="96">
        <v>0</v>
      </c>
      <c r="L31" s="97">
        <f t="shared" si="0"/>
        <v>57.19</v>
      </c>
      <c r="M31" s="98">
        <v>38.35</v>
      </c>
      <c r="N31" s="99">
        <v>0</v>
      </c>
      <c r="O31" s="99">
        <v>8</v>
      </c>
      <c r="P31" s="99">
        <v>1</v>
      </c>
      <c r="Q31" s="99">
        <v>1</v>
      </c>
      <c r="R31" s="99">
        <v>0</v>
      </c>
      <c r="S31" s="99">
        <v>0</v>
      </c>
      <c r="T31" s="99">
        <v>0</v>
      </c>
      <c r="U31" s="99">
        <v>0</v>
      </c>
      <c r="V31" s="100">
        <f t="shared" si="1"/>
        <v>41.35</v>
      </c>
      <c r="W31" s="101">
        <v>41.8</v>
      </c>
      <c r="X31" s="102">
        <v>0</v>
      </c>
      <c r="Y31" s="102">
        <v>7</v>
      </c>
      <c r="Z31" s="102">
        <v>2</v>
      </c>
      <c r="AA31" s="102">
        <v>5</v>
      </c>
      <c r="AB31" s="102">
        <v>0</v>
      </c>
      <c r="AC31" s="102">
        <v>0</v>
      </c>
      <c r="AD31" s="102">
        <v>0</v>
      </c>
      <c r="AE31" s="102">
        <v>0</v>
      </c>
      <c r="AF31" s="103">
        <f t="shared" si="2"/>
        <v>53.8</v>
      </c>
      <c r="AG31" s="104">
        <v>28.35</v>
      </c>
      <c r="AH31" s="105">
        <v>0</v>
      </c>
      <c r="AI31" s="105">
        <v>11</v>
      </c>
      <c r="AJ31" s="105">
        <v>1</v>
      </c>
      <c r="AK31" s="105">
        <v>0</v>
      </c>
      <c r="AL31" s="105">
        <v>0</v>
      </c>
      <c r="AM31" s="105">
        <v>0</v>
      </c>
      <c r="AN31" s="105">
        <v>0</v>
      </c>
      <c r="AO31" s="105">
        <v>0</v>
      </c>
      <c r="AP31" s="106">
        <f t="shared" si="3"/>
        <v>29.35</v>
      </c>
      <c r="AQ31" s="107">
        <v>16.28</v>
      </c>
      <c r="AR31" s="108">
        <v>0</v>
      </c>
      <c r="AS31" s="108">
        <v>13</v>
      </c>
      <c r="AT31" s="108">
        <v>0</v>
      </c>
      <c r="AU31" s="108">
        <v>3</v>
      </c>
      <c r="AV31" s="108">
        <v>0</v>
      </c>
      <c r="AW31" s="108">
        <v>0</v>
      </c>
      <c r="AX31" s="108">
        <v>0</v>
      </c>
      <c r="AY31" s="108">
        <v>0</v>
      </c>
      <c r="AZ31" s="109">
        <f t="shared" si="4"/>
        <v>22.28</v>
      </c>
      <c r="BA31" s="110">
        <v>25.57</v>
      </c>
      <c r="BB31" s="111">
        <v>12</v>
      </c>
      <c r="BC31" s="111">
        <v>0</v>
      </c>
      <c r="BD31" s="111">
        <v>0</v>
      </c>
      <c r="BE31" s="111">
        <v>0</v>
      </c>
      <c r="BF31" s="111">
        <v>0</v>
      </c>
      <c r="BG31" s="111">
        <v>0</v>
      </c>
      <c r="BH31" s="111">
        <v>0</v>
      </c>
      <c r="BI31" s="111">
        <v>0</v>
      </c>
      <c r="BJ31" s="112">
        <f t="shared" si="5"/>
        <v>25.57</v>
      </c>
      <c r="BK31" s="1"/>
      <c r="BL31" s="113">
        <f t="shared" si="6"/>
        <v>0.6057002972547648</v>
      </c>
      <c r="BM31" s="114">
        <f t="shared" si="7"/>
        <v>0.5199516324062877</v>
      </c>
      <c r="BN31" s="114">
        <f t="shared" si="8"/>
        <v>0.5262081784386617</v>
      </c>
      <c r="BO31" s="114">
        <f t="shared" si="9"/>
        <v>0.6371379897785349</v>
      </c>
      <c r="BP31" s="114">
        <f t="shared" si="10"/>
        <v>0.7199281867145421</v>
      </c>
      <c r="BQ31" s="115">
        <f t="shared" si="11"/>
        <v>0.5494720375439969</v>
      </c>
      <c r="BR31" s="116">
        <f t="shared" si="12"/>
        <v>3.558398322136788</v>
      </c>
      <c r="BS31" s="117">
        <f t="shared" si="13"/>
        <v>0.6467572165856784</v>
      </c>
      <c r="BT31" s="118">
        <f t="shared" si="14"/>
        <v>26</v>
      </c>
      <c r="BV31" s="119">
        <f t="shared" si="15"/>
        <v>229.53999999999996</v>
      </c>
    </row>
    <row r="32" spans="1:74" ht="12.75" customHeight="1">
      <c r="A32" s="93">
        <v>13</v>
      </c>
      <c r="B32" s="94" t="s">
        <v>48</v>
      </c>
      <c r="C32" s="95">
        <v>44.11</v>
      </c>
      <c r="D32" s="96">
        <v>0</v>
      </c>
      <c r="E32" s="96">
        <v>5</v>
      </c>
      <c r="F32" s="96">
        <v>6</v>
      </c>
      <c r="G32" s="96">
        <v>6</v>
      </c>
      <c r="H32" s="96">
        <v>1</v>
      </c>
      <c r="I32" s="96">
        <v>0</v>
      </c>
      <c r="J32" s="96">
        <v>0</v>
      </c>
      <c r="K32" s="96">
        <v>0</v>
      </c>
      <c r="L32" s="97">
        <f t="shared" si="0"/>
        <v>67.11</v>
      </c>
      <c r="M32" s="98">
        <v>27.85</v>
      </c>
      <c r="N32" s="99">
        <v>0</v>
      </c>
      <c r="O32" s="99">
        <v>8</v>
      </c>
      <c r="P32" s="99">
        <v>0</v>
      </c>
      <c r="Q32" s="99">
        <v>2</v>
      </c>
      <c r="R32" s="99">
        <v>0</v>
      </c>
      <c r="S32" s="99">
        <v>0</v>
      </c>
      <c r="T32" s="99">
        <v>0</v>
      </c>
      <c r="U32" s="99">
        <v>0</v>
      </c>
      <c r="V32" s="100">
        <f t="shared" si="1"/>
        <v>31.85</v>
      </c>
      <c r="W32" s="101">
        <v>42.98</v>
      </c>
      <c r="X32" s="102">
        <v>0</v>
      </c>
      <c r="Y32" s="102">
        <v>10</v>
      </c>
      <c r="Z32" s="102">
        <v>2</v>
      </c>
      <c r="AA32" s="102">
        <v>0</v>
      </c>
      <c r="AB32" s="102">
        <v>2</v>
      </c>
      <c r="AC32" s="102">
        <v>0</v>
      </c>
      <c r="AD32" s="102">
        <v>0</v>
      </c>
      <c r="AE32" s="102">
        <v>0</v>
      </c>
      <c r="AF32" s="103">
        <f t="shared" si="2"/>
        <v>54.98</v>
      </c>
      <c r="AG32" s="104">
        <v>21.17</v>
      </c>
      <c r="AH32" s="105">
        <v>0</v>
      </c>
      <c r="AI32" s="105">
        <v>12</v>
      </c>
      <c r="AJ32" s="105">
        <v>0</v>
      </c>
      <c r="AK32" s="105">
        <v>0</v>
      </c>
      <c r="AL32" s="105">
        <v>0</v>
      </c>
      <c r="AM32" s="105">
        <v>0</v>
      </c>
      <c r="AN32" s="105">
        <v>0</v>
      </c>
      <c r="AO32" s="105">
        <v>4</v>
      </c>
      <c r="AP32" s="106">
        <f t="shared" si="3"/>
        <v>33.17</v>
      </c>
      <c r="AQ32" s="107">
        <v>20.64</v>
      </c>
      <c r="AR32" s="108">
        <v>0</v>
      </c>
      <c r="AS32" s="108">
        <v>15</v>
      </c>
      <c r="AT32" s="108">
        <v>1</v>
      </c>
      <c r="AU32" s="108">
        <v>0</v>
      </c>
      <c r="AV32" s="108">
        <v>0</v>
      </c>
      <c r="AW32" s="108">
        <v>0</v>
      </c>
      <c r="AX32" s="108">
        <v>0</v>
      </c>
      <c r="AY32" s="108">
        <v>0</v>
      </c>
      <c r="AZ32" s="109">
        <f t="shared" si="4"/>
        <v>21.64</v>
      </c>
      <c r="BA32" s="110">
        <v>26.39</v>
      </c>
      <c r="BB32" s="111">
        <v>12</v>
      </c>
      <c r="BC32" s="111">
        <v>0</v>
      </c>
      <c r="BD32" s="111">
        <v>0</v>
      </c>
      <c r="BE32" s="111">
        <v>0</v>
      </c>
      <c r="BF32" s="111">
        <v>0</v>
      </c>
      <c r="BG32" s="111">
        <v>0</v>
      </c>
      <c r="BH32" s="111">
        <v>0</v>
      </c>
      <c r="BI32" s="111">
        <v>0</v>
      </c>
      <c r="BJ32" s="112">
        <f t="shared" si="5"/>
        <v>26.39</v>
      </c>
      <c r="BK32" s="1"/>
      <c r="BL32" s="113">
        <f t="shared" si="6"/>
        <v>0.5161674862166592</v>
      </c>
      <c r="BM32" s="114">
        <f t="shared" si="7"/>
        <v>0.6750392464678179</v>
      </c>
      <c r="BN32" s="114">
        <f t="shared" si="8"/>
        <v>0.5149145143688614</v>
      </c>
      <c r="BO32" s="114">
        <f t="shared" si="9"/>
        <v>0.5637624359360868</v>
      </c>
      <c r="BP32" s="114">
        <f t="shared" si="10"/>
        <v>0.7412199630314232</v>
      </c>
      <c r="BQ32" s="115">
        <f t="shared" si="11"/>
        <v>0.5323986358469117</v>
      </c>
      <c r="BR32" s="116">
        <f t="shared" si="12"/>
        <v>3.54350228186776</v>
      </c>
      <c r="BS32" s="117">
        <f t="shared" si="13"/>
        <v>0.6440497845698159</v>
      </c>
      <c r="BT32" s="118">
        <f t="shared" si="14"/>
        <v>27</v>
      </c>
      <c r="BV32" s="119">
        <f t="shared" si="15"/>
        <v>235.14</v>
      </c>
    </row>
    <row r="33" spans="1:74" ht="12.75" customHeight="1">
      <c r="A33" s="93">
        <v>44</v>
      </c>
      <c r="B33" s="94" t="s">
        <v>79</v>
      </c>
      <c r="C33" s="95">
        <v>31.84</v>
      </c>
      <c r="D33" s="96">
        <v>0</v>
      </c>
      <c r="E33" s="96">
        <v>9</v>
      </c>
      <c r="F33" s="96">
        <v>6</v>
      </c>
      <c r="G33" s="96">
        <v>2</v>
      </c>
      <c r="H33" s="96">
        <v>1</v>
      </c>
      <c r="I33" s="96">
        <v>0</v>
      </c>
      <c r="J33" s="96">
        <v>0</v>
      </c>
      <c r="K33" s="96">
        <v>0</v>
      </c>
      <c r="L33" s="97">
        <f t="shared" si="0"/>
        <v>46.84</v>
      </c>
      <c r="M33" s="98">
        <v>24.2</v>
      </c>
      <c r="N33" s="99">
        <v>0</v>
      </c>
      <c r="O33" s="99">
        <v>7</v>
      </c>
      <c r="P33" s="99">
        <v>1</v>
      </c>
      <c r="Q33" s="99">
        <v>2</v>
      </c>
      <c r="R33" s="99">
        <v>0</v>
      </c>
      <c r="S33" s="99">
        <v>0</v>
      </c>
      <c r="T33" s="99">
        <v>0</v>
      </c>
      <c r="U33" s="99">
        <v>0</v>
      </c>
      <c r="V33" s="100">
        <f t="shared" si="1"/>
        <v>29.2</v>
      </c>
      <c r="W33" s="101">
        <v>29.86</v>
      </c>
      <c r="X33" s="102">
        <v>0</v>
      </c>
      <c r="Y33" s="102">
        <v>2</v>
      </c>
      <c r="Z33" s="102">
        <v>7</v>
      </c>
      <c r="AA33" s="102">
        <v>3</v>
      </c>
      <c r="AB33" s="102">
        <v>2</v>
      </c>
      <c r="AC33" s="102">
        <v>0</v>
      </c>
      <c r="AD33" s="102">
        <v>0</v>
      </c>
      <c r="AE33" s="102">
        <v>0</v>
      </c>
      <c r="AF33" s="103">
        <f t="shared" si="2"/>
        <v>52.86</v>
      </c>
      <c r="AG33" s="104">
        <v>18.83</v>
      </c>
      <c r="AH33" s="105">
        <v>0</v>
      </c>
      <c r="AI33" s="105">
        <v>8</v>
      </c>
      <c r="AJ33" s="105">
        <v>1</v>
      </c>
      <c r="AK33" s="105">
        <v>0</v>
      </c>
      <c r="AL33" s="105">
        <v>3</v>
      </c>
      <c r="AM33" s="105">
        <v>0</v>
      </c>
      <c r="AN33" s="105">
        <v>0</v>
      </c>
      <c r="AO33" s="105">
        <v>0</v>
      </c>
      <c r="AP33" s="106">
        <f t="shared" si="3"/>
        <v>34.83</v>
      </c>
      <c r="AQ33" s="107">
        <v>15.56</v>
      </c>
      <c r="AR33" s="108">
        <v>0</v>
      </c>
      <c r="AS33" s="108">
        <v>3</v>
      </c>
      <c r="AT33" s="108">
        <v>8</v>
      </c>
      <c r="AU33" s="108">
        <v>5</v>
      </c>
      <c r="AV33" s="108">
        <v>0</v>
      </c>
      <c r="AW33" s="108">
        <v>0</v>
      </c>
      <c r="AX33" s="108">
        <v>0</v>
      </c>
      <c r="AY33" s="108">
        <v>0</v>
      </c>
      <c r="AZ33" s="109">
        <f t="shared" si="4"/>
        <v>33.56</v>
      </c>
      <c r="BA33" s="110">
        <v>30.6</v>
      </c>
      <c r="BB33" s="111">
        <v>12</v>
      </c>
      <c r="BC33" s="111">
        <v>0</v>
      </c>
      <c r="BD33" s="111">
        <v>0</v>
      </c>
      <c r="BE33" s="111">
        <v>0</v>
      </c>
      <c r="BF33" s="111">
        <v>0</v>
      </c>
      <c r="BG33" s="111">
        <v>0</v>
      </c>
      <c r="BH33" s="111">
        <v>0</v>
      </c>
      <c r="BI33" s="111">
        <v>0</v>
      </c>
      <c r="BJ33" s="112">
        <f t="shared" si="5"/>
        <v>30.6</v>
      </c>
      <c r="BK33" s="1"/>
      <c r="BL33" s="113">
        <f t="shared" si="6"/>
        <v>0.7395388556789069</v>
      </c>
      <c r="BM33" s="114">
        <f t="shared" si="7"/>
        <v>0.7363013698630138</v>
      </c>
      <c r="BN33" s="114">
        <f t="shared" si="8"/>
        <v>0.5355656451002648</v>
      </c>
      <c r="BO33" s="114">
        <f t="shared" si="9"/>
        <v>0.5368934826299168</v>
      </c>
      <c r="BP33" s="114">
        <f t="shared" si="10"/>
        <v>0.4779499404052443</v>
      </c>
      <c r="BQ33" s="115">
        <f t="shared" si="11"/>
        <v>0.4591503267973856</v>
      </c>
      <c r="BR33" s="116">
        <f t="shared" si="12"/>
        <v>3.485399620474732</v>
      </c>
      <c r="BS33" s="117">
        <f t="shared" si="13"/>
        <v>0.6334893267017351</v>
      </c>
      <c r="BT33" s="118">
        <f t="shared" si="14"/>
        <v>28</v>
      </c>
      <c r="BV33" s="119">
        <f t="shared" si="15"/>
        <v>227.89000000000001</v>
      </c>
    </row>
    <row r="34" spans="1:74" ht="12.75" customHeight="1">
      <c r="A34" s="93">
        <v>54</v>
      </c>
      <c r="B34" s="94" t="s">
        <v>89</v>
      </c>
      <c r="C34" s="95">
        <v>42.76</v>
      </c>
      <c r="D34" s="96">
        <v>0</v>
      </c>
      <c r="E34" s="96">
        <v>10</v>
      </c>
      <c r="F34" s="96">
        <v>3</v>
      </c>
      <c r="G34" s="96">
        <v>4</v>
      </c>
      <c r="H34" s="96">
        <v>1</v>
      </c>
      <c r="I34" s="96">
        <v>0</v>
      </c>
      <c r="J34" s="96">
        <v>0</v>
      </c>
      <c r="K34" s="96">
        <v>0</v>
      </c>
      <c r="L34" s="97">
        <f t="shared" si="0"/>
        <v>58.76</v>
      </c>
      <c r="M34" s="98">
        <v>30.38</v>
      </c>
      <c r="N34" s="99">
        <v>0</v>
      </c>
      <c r="O34" s="99">
        <v>8</v>
      </c>
      <c r="P34" s="99">
        <v>2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0">
        <f t="shared" si="1"/>
        <v>32.379999999999995</v>
      </c>
      <c r="W34" s="101">
        <v>36.85</v>
      </c>
      <c r="X34" s="102">
        <v>0</v>
      </c>
      <c r="Y34" s="102">
        <v>6</v>
      </c>
      <c r="Z34" s="102">
        <v>7</v>
      </c>
      <c r="AA34" s="102">
        <v>1</v>
      </c>
      <c r="AB34" s="102">
        <v>0</v>
      </c>
      <c r="AC34" s="102">
        <v>0</v>
      </c>
      <c r="AD34" s="102">
        <v>0</v>
      </c>
      <c r="AE34" s="102">
        <v>0</v>
      </c>
      <c r="AF34" s="103">
        <f t="shared" si="2"/>
        <v>45.85</v>
      </c>
      <c r="AG34" s="104">
        <v>24.4</v>
      </c>
      <c r="AH34" s="105">
        <v>0</v>
      </c>
      <c r="AI34" s="105">
        <v>8</v>
      </c>
      <c r="AJ34" s="105">
        <v>2</v>
      </c>
      <c r="AK34" s="105">
        <v>2</v>
      </c>
      <c r="AL34" s="105">
        <v>0</v>
      </c>
      <c r="AM34" s="105">
        <v>0</v>
      </c>
      <c r="AN34" s="105">
        <v>0</v>
      </c>
      <c r="AO34" s="105">
        <v>0</v>
      </c>
      <c r="AP34" s="106">
        <f t="shared" si="3"/>
        <v>30.4</v>
      </c>
      <c r="AQ34" s="107">
        <v>21.39</v>
      </c>
      <c r="AR34" s="108">
        <v>0</v>
      </c>
      <c r="AS34" s="108">
        <v>4</v>
      </c>
      <c r="AT34" s="108">
        <v>8</v>
      </c>
      <c r="AU34" s="108">
        <v>3</v>
      </c>
      <c r="AV34" s="108">
        <v>1</v>
      </c>
      <c r="AW34" s="108">
        <v>0</v>
      </c>
      <c r="AX34" s="108">
        <v>0</v>
      </c>
      <c r="AY34" s="108">
        <v>0</v>
      </c>
      <c r="AZ34" s="109">
        <f t="shared" si="4"/>
        <v>40.39</v>
      </c>
      <c r="BA34" s="110">
        <v>23.49</v>
      </c>
      <c r="BB34" s="111">
        <v>12</v>
      </c>
      <c r="BC34" s="111">
        <v>0</v>
      </c>
      <c r="BD34" s="111">
        <v>0</v>
      </c>
      <c r="BE34" s="111">
        <v>0</v>
      </c>
      <c r="BF34" s="111">
        <v>0</v>
      </c>
      <c r="BG34" s="111">
        <v>0</v>
      </c>
      <c r="BH34" s="111">
        <v>0</v>
      </c>
      <c r="BI34" s="111">
        <v>0</v>
      </c>
      <c r="BJ34" s="112">
        <f t="shared" si="5"/>
        <v>23.49</v>
      </c>
      <c r="BK34" s="1"/>
      <c r="BL34" s="113">
        <f t="shared" si="6"/>
        <v>0.5895166780122533</v>
      </c>
      <c r="BM34" s="114">
        <f t="shared" si="7"/>
        <v>0.6639901173563929</v>
      </c>
      <c r="BN34" s="114">
        <f t="shared" si="8"/>
        <v>0.6174482006543075</v>
      </c>
      <c r="BO34" s="114">
        <f t="shared" si="9"/>
        <v>0.6151315789473685</v>
      </c>
      <c r="BP34" s="114">
        <f t="shared" si="10"/>
        <v>0.39712800198068826</v>
      </c>
      <c r="BQ34" s="115">
        <f t="shared" si="11"/>
        <v>0.5981268624946786</v>
      </c>
      <c r="BR34" s="116">
        <f t="shared" si="12"/>
        <v>3.481341439445689</v>
      </c>
      <c r="BS34" s="117">
        <f t="shared" si="13"/>
        <v>0.6327517314048802</v>
      </c>
      <c r="BT34" s="118">
        <f t="shared" si="14"/>
        <v>29</v>
      </c>
      <c r="BV34" s="119">
        <f t="shared" si="15"/>
        <v>231.26999999999998</v>
      </c>
    </row>
    <row r="35" spans="1:74" ht="12.75" customHeight="1">
      <c r="A35" s="93">
        <v>58</v>
      </c>
      <c r="B35" s="94" t="s">
        <v>93</v>
      </c>
      <c r="C35" s="95">
        <v>41.36</v>
      </c>
      <c r="D35" s="96">
        <v>0</v>
      </c>
      <c r="E35" s="96">
        <v>8</v>
      </c>
      <c r="F35" s="96">
        <v>3</v>
      </c>
      <c r="G35" s="96">
        <v>6</v>
      </c>
      <c r="H35" s="96">
        <v>1</v>
      </c>
      <c r="I35" s="96">
        <v>0</v>
      </c>
      <c r="J35" s="96">
        <v>0</v>
      </c>
      <c r="K35" s="96">
        <v>0</v>
      </c>
      <c r="L35" s="97">
        <f t="shared" si="0"/>
        <v>61.36</v>
      </c>
      <c r="M35" s="98">
        <v>26.1</v>
      </c>
      <c r="N35" s="99">
        <v>0</v>
      </c>
      <c r="O35" s="99">
        <v>9</v>
      </c>
      <c r="P35" s="99">
        <v>0</v>
      </c>
      <c r="Q35" s="99">
        <v>0</v>
      </c>
      <c r="R35" s="99">
        <v>1</v>
      </c>
      <c r="S35" s="99">
        <v>0</v>
      </c>
      <c r="T35" s="99">
        <v>0</v>
      </c>
      <c r="U35" s="99">
        <v>0</v>
      </c>
      <c r="V35" s="100">
        <f t="shared" si="1"/>
        <v>31.1</v>
      </c>
      <c r="W35" s="101">
        <v>37.09</v>
      </c>
      <c r="X35" s="102">
        <v>0</v>
      </c>
      <c r="Y35" s="102">
        <v>9</v>
      </c>
      <c r="Z35" s="102">
        <v>5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3">
        <f t="shared" si="2"/>
        <v>42.09</v>
      </c>
      <c r="AG35" s="104">
        <v>26.29</v>
      </c>
      <c r="AH35" s="105">
        <v>0</v>
      </c>
      <c r="AI35" s="105">
        <v>10</v>
      </c>
      <c r="AJ35" s="105">
        <v>0</v>
      </c>
      <c r="AK35" s="105">
        <v>2</v>
      </c>
      <c r="AL35" s="105">
        <v>0</v>
      </c>
      <c r="AM35" s="105">
        <v>0</v>
      </c>
      <c r="AN35" s="105">
        <v>0</v>
      </c>
      <c r="AO35" s="105">
        <v>0</v>
      </c>
      <c r="AP35" s="106">
        <f t="shared" si="3"/>
        <v>30.29</v>
      </c>
      <c r="AQ35" s="107">
        <v>17.36</v>
      </c>
      <c r="AR35" s="108">
        <v>0</v>
      </c>
      <c r="AS35" s="108">
        <v>0</v>
      </c>
      <c r="AT35" s="108">
        <v>9</v>
      </c>
      <c r="AU35" s="108">
        <v>7</v>
      </c>
      <c r="AV35" s="108">
        <v>0</v>
      </c>
      <c r="AW35" s="108">
        <v>0</v>
      </c>
      <c r="AX35" s="108">
        <v>0</v>
      </c>
      <c r="AY35" s="108">
        <v>0</v>
      </c>
      <c r="AZ35" s="109">
        <f t="shared" si="4"/>
        <v>40.36</v>
      </c>
      <c r="BA35" s="110">
        <v>32.12</v>
      </c>
      <c r="BB35" s="111">
        <v>12</v>
      </c>
      <c r="BC35" s="111">
        <v>0</v>
      </c>
      <c r="BD35" s="111">
        <v>0</v>
      </c>
      <c r="BE35" s="111">
        <v>0</v>
      </c>
      <c r="BF35" s="111">
        <v>0</v>
      </c>
      <c r="BG35" s="111">
        <v>0</v>
      </c>
      <c r="BH35" s="111">
        <v>0</v>
      </c>
      <c r="BI35" s="111">
        <v>0</v>
      </c>
      <c r="BJ35" s="112">
        <f t="shared" si="5"/>
        <v>32.12</v>
      </c>
      <c r="BK35" s="1"/>
      <c r="BL35" s="113">
        <f t="shared" si="6"/>
        <v>0.5645371577574968</v>
      </c>
      <c r="BM35" s="114">
        <f t="shared" si="7"/>
        <v>0.6913183279742765</v>
      </c>
      <c r="BN35" s="114">
        <f t="shared" si="8"/>
        <v>0.6726063197909241</v>
      </c>
      <c r="BO35" s="114">
        <f t="shared" si="9"/>
        <v>0.6173654671508749</v>
      </c>
      <c r="BP35" s="114">
        <f t="shared" si="10"/>
        <v>0.3974231912784935</v>
      </c>
      <c r="BQ35" s="115">
        <f t="shared" si="11"/>
        <v>0.43742216687422175</v>
      </c>
      <c r="BR35" s="116">
        <f t="shared" si="12"/>
        <v>3.3806726308262873</v>
      </c>
      <c r="BS35" s="117">
        <f t="shared" si="13"/>
        <v>0.6144546571131567</v>
      </c>
      <c r="BT35" s="118">
        <f t="shared" si="14"/>
        <v>30</v>
      </c>
      <c r="BV35" s="119">
        <f t="shared" si="15"/>
        <v>237.32</v>
      </c>
    </row>
    <row r="36" spans="1:74" ht="12.75" customHeight="1">
      <c r="A36" s="93">
        <v>50</v>
      </c>
      <c r="B36" s="94" t="s">
        <v>85</v>
      </c>
      <c r="C36" s="95">
        <v>45.06</v>
      </c>
      <c r="D36" s="96">
        <v>0</v>
      </c>
      <c r="E36" s="96">
        <v>13</v>
      </c>
      <c r="F36" s="96">
        <v>2</v>
      </c>
      <c r="G36" s="96">
        <v>2</v>
      </c>
      <c r="H36" s="96">
        <v>1</v>
      </c>
      <c r="I36" s="96">
        <v>0</v>
      </c>
      <c r="J36" s="96">
        <v>0</v>
      </c>
      <c r="K36" s="96">
        <v>0</v>
      </c>
      <c r="L36" s="97">
        <f t="shared" si="0"/>
        <v>56.06</v>
      </c>
      <c r="M36" s="98">
        <v>35.63</v>
      </c>
      <c r="N36" s="99">
        <v>0</v>
      </c>
      <c r="O36" s="99">
        <v>9</v>
      </c>
      <c r="P36" s="99">
        <v>0</v>
      </c>
      <c r="Q36" s="99">
        <v>1</v>
      </c>
      <c r="R36" s="99">
        <v>0</v>
      </c>
      <c r="S36" s="99">
        <v>0</v>
      </c>
      <c r="T36" s="99">
        <v>0</v>
      </c>
      <c r="U36" s="99">
        <v>0</v>
      </c>
      <c r="V36" s="100">
        <f t="shared" si="1"/>
        <v>37.63</v>
      </c>
      <c r="W36" s="101">
        <v>38.56</v>
      </c>
      <c r="X36" s="102">
        <v>0</v>
      </c>
      <c r="Y36" s="102">
        <v>8</v>
      </c>
      <c r="Z36" s="102">
        <v>4</v>
      </c>
      <c r="AA36" s="102">
        <v>1</v>
      </c>
      <c r="AB36" s="102">
        <v>1</v>
      </c>
      <c r="AC36" s="102">
        <v>0</v>
      </c>
      <c r="AD36" s="102">
        <v>0</v>
      </c>
      <c r="AE36" s="102">
        <v>0</v>
      </c>
      <c r="AF36" s="103">
        <f t="shared" si="2"/>
        <v>49.56</v>
      </c>
      <c r="AG36" s="104">
        <v>32.15</v>
      </c>
      <c r="AH36" s="105">
        <v>0</v>
      </c>
      <c r="AI36" s="105">
        <v>9</v>
      </c>
      <c r="AJ36" s="105">
        <v>3</v>
      </c>
      <c r="AK36" s="105">
        <v>0</v>
      </c>
      <c r="AL36" s="105">
        <v>0</v>
      </c>
      <c r="AM36" s="105">
        <v>0</v>
      </c>
      <c r="AN36" s="105">
        <v>0</v>
      </c>
      <c r="AO36" s="105">
        <v>0</v>
      </c>
      <c r="AP36" s="106">
        <f t="shared" si="3"/>
        <v>35.15</v>
      </c>
      <c r="AQ36" s="107">
        <v>24.27</v>
      </c>
      <c r="AR36" s="108">
        <v>0</v>
      </c>
      <c r="AS36" s="108">
        <v>9</v>
      </c>
      <c r="AT36" s="108">
        <v>4</v>
      </c>
      <c r="AU36" s="108">
        <v>3</v>
      </c>
      <c r="AV36" s="108">
        <v>0</v>
      </c>
      <c r="AW36" s="108">
        <v>0</v>
      </c>
      <c r="AX36" s="108">
        <v>0</v>
      </c>
      <c r="AY36" s="108">
        <v>0</v>
      </c>
      <c r="AZ36" s="109">
        <f t="shared" si="4"/>
        <v>34.269999999999996</v>
      </c>
      <c r="BA36" s="110">
        <v>22.67</v>
      </c>
      <c r="BB36" s="111">
        <v>12</v>
      </c>
      <c r="BC36" s="111">
        <v>0</v>
      </c>
      <c r="BD36" s="111">
        <v>0</v>
      </c>
      <c r="BE36" s="111">
        <v>0</v>
      </c>
      <c r="BF36" s="111">
        <v>0</v>
      </c>
      <c r="BG36" s="111">
        <v>0</v>
      </c>
      <c r="BH36" s="111">
        <v>0</v>
      </c>
      <c r="BI36" s="111">
        <v>0</v>
      </c>
      <c r="BJ36" s="112">
        <f t="shared" si="5"/>
        <v>22.67</v>
      </c>
      <c r="BK36" s="1"/>
      <c r="BL36" s="113">
        <f t="shared" si="6"/>
        <v>0.6179093828041384</v>
      </c>
      <c r="BM36" s="114">
        <f t="shared" si="7"/>
        <v>0.5713526441668881</v>
      </c>
      <c r="BN36" s="114">
        <f t="shared" si="8"/>
        <v>0.5712267958030669</v>
      </c>
      <c r="BO36" s="114">
        <f t="shared" si="9"/>
        <v>0.5320056899004267</v>
      </c>
      <c r="BP36" s="114">
        <f t="shared" si="10"/>
        <v>0.4680478552669974</v>
      </c>
      <c r="BQ36" s="115">
        <f t="shared" si="11"/>
        <v>0.6197617997353331</v>
      </c>
      <c r="BR36" s="116">
        <f t="shared" si="12"/>
        <v>3.380304167676851</v>
      </c>
      <c r="BS36" s="117">
        <f t="shared" si="13"/>
        <v>0.6143876870385978</v>
      </c>
      <c r="BT36" s="118">
        <f t="shared" si="14"/>
        <v>31</v>
      </c>
      <c r="BV36" s="119">
        <f t="shared" si="15"/>
        <v>235.34000000000003</v>
      </c>
    </row>
    <row r="37" spans="1:74" ht="12.75" customHeight="1">
      <c r="A37" s="93">
        <v>57</v>
      </c>
      <c r="B37" s="94" t="s">
        <v>92</v>
      </c>
      <c r="C37" s="95">
        <v>40.2</v>
      </c>
      <c r="D37" s="96">
        <v>0</v>
      </c>
      <c r="E37" s="96">
        <v>4</v>
      </c>
      <c r="F37" s="96">
        <v>7</v>
      </c>
      <c r="G37" s="96">
        <v>7</v>
      </c>
      <c r="H37" s="96">
        <v>0</v>
      </c>
      <c r="I37" s="96">
        <v>0</v>
      </c>
      <c r="J37" s="96">
        <v>0</v>
      </c>
      <c r="K37" s="96">
        <v>0</v>
      </c>
      <c r="L37" s="97">
        <f t="shared" si="0"/>
        <v>61.2</v>
      </c>
      <c r="M37" s="98">
        <v>32.99</v>
      </c>
      <c r="N37" s="99">
        <v>0</v>
      </c>
      <c r="O37" s="99">
        <v>5</v>
      </c>
      <c r="P37" s="99">
        <v>5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0">
        <f t="shared" si="1"/>
        <v>37.99</v>
      </c>
      <c r="W37" s="101">
        <v>35.95</v>
      </c>
      <c r="X37" s="102">
        <v>0</v>
      </c>
      <c r="Y37" s="102">
        <v>8</v>
      </c>
      <c r="Z37" s="102">
        <v>6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3">
        <f t="shared" si="2"/>
        <v>41.95</v>
      </c>
      <c r="AG37" s="104">
        <v>25.29</v>
      </c>
      <c r="AH37" s="105">
        <v>0</v>
      </c>
      <c r="AI37" s="105">
        <v>8</v>
      </c>
      <c r="AJ37" s="105">
        <v>3</v>
      </c>
      <c r="AK37" s="105">
        <v>0</v>
      </c>
      <c r="AL37" s="105">
        <v>1</v>
      </c>
      <c r="AM37" s="105">
        <v>0</v>
      </c>
      <c r="AN37" s="105">
        <v>0</v>
      </c>
      <c r="AO37" s="105">
        <v>0</v>
      </c>
      <c r="AP37" s="106">
        <f t="shared" si="3"/>
        <v>33.29</v>
      </c>
      <c r="AQ37" s="107">
        <v>19.15</v>
      </c>
      <c r="AR37" s="108">
        <v>0</v>
      </c>
      <c r="AS37" s="108">
        <v>2</v>
      </c>
      <c r="AT37" s="108">
        <v>9</v>
      </c>
      <c r="AU37" s="108">
        <v>5</v>
      </c>
      <c r="AV37" s="108">
        <v>0</v>
      </c>
      <c r="AW37" s="108">
        <v>0</v>
      </c>
      <c r="AX37" s="108">
        <v>0</v>
      </c>
      <c r="AY37" s="108">
        <v>0</v>
      </c>
      <c r="AZ37" s="109">
        <f t="shared" si="4"/>
        <v>38.15</v>
      </c>
      <c r="BA37" s="110">
        <v>26.12</v>
      </c>
      <c r="BB37" s="111">
        <v>12</v>
      </c>
      <c r="BC37" s="111">
        <v>0</v>
      </c>
      <c r="BD37" s="111">
        <v>0</v>
      </c>
      <c r="BE37" s="111">
        <v>0</v>
      </c>
      <c r="BF37" s="111">
        <v>0</v>
      </c>
      <c r="BG37" s="111">
        <v>0</v>
      </c>
      <c r="BH37" s="111">
        <v>0</v>
      </c>
      <c r="BI37" s="111">
        <v>0</v>
      </c>
      <c r="BJ37" s="112">
        <f t="shared" si="5"/>
        <v>26.12</v>
      </c>
      <c r="BK37" s="1"/>
      <c r="BL37" s="113">
        <f t="shared" si="6"/>
        <v>0.5660130718954248</v>
      </c>
      <c r="BM37" s="114">
        <f t="shared" si="7"/>
        <v>0.5659384048433798</v>
      </c>
      <c r="BN37" s="114">
        <f t="shared" si="8"/>
        <v>0.6748510131108462</v>
      </c>
      <c r="BO37" s="114">
        <f t="shared" si="9"/>
        <v>0.5617302493241213</v>
      </c>
      <c r="BP37" s="114">
        <f t="shared" si="10"/>
        <v>0.4204456094364351</v>
      </c>
      <c r="BQ37" s="115">
        <f t="shared" si="11"/>
        <v>0.5379019908116386</v>
      </c>
      <c r="BR37" s="116">
        <f t="shared" si="12"/>
        <v>3.326880339421846</v>
      </c>
      <c r="BS37" s="117">
        <f t="shared" si="13"/>
        <v>0.6046776311838025</v>
      </c>
      <c r="BT37" s="118">
        <f t="shared" si="14"/>
        <v>32</v>
      </c>
      <c r="BV37" s="119">
        <f t="shared" si="15"/>
        <v>238.7</v>
      </c>
    </row>
    <row r="38" spans="1:74" ht="12.75" customHeight="1">
      <c r="A38" s="93">
        <v>8</v>
      </c>
      <c r="B38" s="94" t="s">
        <v>43</v>
      </c>
      <c r="C38" s="95">
        <v>41.24</v>
      </c>
      <c r="D38" s="96">
        <v>0</v>
      </c>
      <c r="E38" s="96">
        <v>6</v>
      </c>
      <c r="F38" s="96">
        <v>6</v>
      </c>
      <c r="G38" s="96">
        <v>4</v>
      </c>
      <c r="H38" s="96">
        <v>2</v>
      </c>
      <c r="I38" s="96">
        <v>0</v>
      </c>
      <c r="J38" s="96">
        <v>0</v>
      </c>
      <c r="K38" s="96">
        <v>0</v>
      </c>
      <c r="L38" s="97">
        <f aca="true" t="shared" si="16" ref="L38:L69">C38+F38*1+G38*2+H38*5+I38*10+J38*10+K38*3</f>
        <v>65.24000000000001</v>
      </c>
      <c r="M38" s="98">
        <v>24.66</v>
      </c>
      <c r="N38" s="99">
        <v>0</v>
      </c>
      <c r="O38" s="99">
        <v>7</v>
      </c>
      <c r="P38" s="99">
        <v>2</v>
      </c>
      <c r="Q38" s="99">
        <v>1</v>
      </c>
      <c r="R38" s="99">
        <v>0</v>
      </c>
      <c r="S38" s="99">
        <v>0</v>
      </c>
      <c r="T38" s="99">
        <v>0</v>
      </c>
      <c r="U38" s="99">
        <v>0</v>
      </c>
      <c r="V38" s="100">
        <f aca="true" t="shared" si="17" ref="V38:V69">M38+P38*1+Q38*2+R38*5+S38*10+T38*10+U38*3</f>
        <v>28.66</v>
      </c>
      <c r="W38" s="101">
        <v>31.04</v>
      </c>
      <c r="X38" s="102">
        <v>0</v>
      </c>
      <c r="Y38" s="102">
        <v>7</v>
      </c>
      <c r="Z38" s="102">
        <v>3</v>
      </c>
      <c r="AA38" s="102">
        <v>4</v>
      </c>
      <c r="AB38" s="102">
        <v>0</v>
      </c>
      <c r="AC38" s="102">
        <v>0</v>
      </c>
      <c r="AD38" s="102">
        <v>0</v>
      </c>
      <c r="AE38" s="102">
        <v>0</v>
      </c>
      <c r="AF38" s="103">
        <f aca="true" t="shared" si="18" ref="AF38:AF69">W38+Z38*1+AA38*2+AB38*5+AC38*10+AD38*10+AE38*3</f>
        <v>42.04</v>
      </c>
      <c r="AG38" s="104">
        <v>19.22</v>
      </c>
      <c r="AH38" s="105">
        <v>0</v>
      </c>
      <c r="AI38" s="105">
        <v>7</v>
      </c>
      <c r="AJ38" s="105">
        <v>2</v>
      </c>
      <c r="AK38" s="105">
        <v>2</v>
      </c>
      <c r="AL38" s="105">
        <v>1</v>
      </c>
      <c r="AM38" s="105">
        <v>0</v>
      </c>
      <c r="AN38" s="105">
        <v>0</v>
      </c>
      <c r="AO38" s="105">
        <v>0</v>
      </c>
      <c r="AP38" s="106">
        <f aca="true" t="shared" si="19" ref="AP38:AP69">AG38+AJ38*1+AK38*2+AL38*5+AM38*10+AN38*10+AO38*3</f>
        <v>30.22</v>
      </c>
      <c r="AQ38" s="107">
        <v>14.84</v>
      </c>
      <c r="AR38" s="108">
        <v>0</v>
      </c>
      <c r="AS38" s="108">
        <v>0</v>
      </c>
      <c r="AT38" s="108">
        <v>4</v>
      </c>
      <c r="AU38" s="108">
        <v>10</v>
      </c>
      <c r="AV38" s="108">
        <v>2</v>
      </c>
      <c r="AW38" s="108">
        <v>0</v>
      </c>
      <c r="AX38" s="108">
        <v>0</v>
      </c>
      <c r="AY38" s="108">
        <v>0</v>
      </c>
      <c r="AZ38" s="109">
        <f aca="true" t="shared" si="20" ref="AZ38:AZ69">AQ38+AT38*1+AU38*2+AV38*5+AW38*10+AX38*10+AY38*3</f>
        <v>48.84</v>
      </c>
      <c r="BA38" s="110">
        <v>34.59</v>
      </c>
      <c r="BB38" s="111">
        <v>12</v>
      </c>
      <c r="BC38" s="111">
        <v>0</v>
      </c>
      <c r="BD38" s="111">
        <v>0</v>
      </c>
      <c r="BE38" s="111">
        <v>0</v>
      </c>
      <c r="BF38" s="111">
        <v>0</v>
      </c>
      <c r="BG38" s="111">
        <v>0</v>
      </c>
      <c r="BH38" s="111">
        <v>0</v>
      </c>
      <c r="BI38" s="111">
        <v>0</v>
      </c>
      <c r="BJ38" s="112">
        <f aca="true" t="shared" si="21" ref="BJ38:BJ69">BA38+BD38*1+BE38*2+BF38*5+BG38*10+BH38*10+BI38*3</f>
        <v>34.59</v>
      </c>
      <c r="BK38" s="1"/>
      <c r="BL38" s="113">
        <f aca="true" t="shared" si="22" ref="BL38:BL69">$BL$5/L38</f>
        <v>0.5309625996321274</v>
      </c>
      <c r="BM38" s="114">
        <f aca="true" t="shared" si="23" ref="BM38:BM69">$BM$5/V38</f>
        <v>0.7501744591765527</v>
      </c>
      <c r="BN38" s="114">
        <f aca="true" t="shared" si="24" ref="BN38:BN69">$BN$5/AF38</f>
        <v>0.673406279733587</v>
      </c>
      <c r="BO38" s="114">
        <f aca="true" t="shared" si="25" ref="BO38:BO69">$BO$5/AP38</f>
        <v>0.6187954996690933</v>
      </c>
      <c r="BP38" s="114">
        <f aca="true" t="shared" si="26" ref="BP38:BP69">$BP$5/AZ38</f>
        <v>0.32841932841932836</v>
      </c>
      <c r="BQ38" s="115">
        <f aca="true" t="shared" si="27" ref="BQ38:BQ69">$BQ$5/BJ38</f>
        <v>0.4061867591789534</v>
      </c>
      <c r="BR38" s="116">
        <f aca="true" t="shared" si="28" ref="BR38:BR69">SUM(BL38:BQ38)</f>
        <v>3.3079449258096423</v>
      </c>
      <c r="BS38" s="117">
        <f aca="true" t="shared" si="29" ref="BS38:BS69">($BS$5*BR38)</f>
        <v>0.6012360222648286</v>
      </c>
      <c r="BT38" s="118">
        <f aca="true" t="shared" si="30" ref="BT38:BT69">(RANK(BS38,$BS$6:$BS$105))</f>
        <v>33</v>
      </c>
      <c r="BV38" s="119">
        <f aca="true" t="shared" si="31" ref="BV38:BV69">L38+V38+AF38+AP38+AZ38+BJ38</f>
        <v>249.59</v>
      </c>
    </row>
    <row r="39" spans="1:74" ht="12.75" customHeight="1">
      <c r="A39" s="93">
        <v>56</v>
      </c>
      <c r="B39" s="94" t="s">
        <v>91</v>
      </c>
      <c r="C39" s="95">
        <v>48.16</v>
      </c>
      <c r="D39" s="96">
        <v>0</v>
      </c>
      <c r="E39" s="96">
        <v>8</v>
      </c>
      <c r="F39" s="96">
        <v>6</v>
      </c>
      <c r="G39" s="96">
        <v>4</v>
      </c>
      <c r="H39" s="96">
        <v>0</v>
      </c>
      <c r="I39" s="96">
        <v>0</v>
      </c>
      <c r="J39" s="96">
        <v>0</v>
      </c>
      <c r="K39" s="96">
        <v>0</v>
      </c>
      <c r="L39" s="97">
        <f t="shared" si="16"/>
        <v>62.16</v>
      </c>
      <c r="M39" s="98">
        <v>29.99</v>
      </c>
      <c r="N39" s="99">
        <v>0</v>
      </c>
      <c r="O39" s="99">
        <v>5</v>
      </c>
      <c r="P39" s="99">
        <v>3</v>
      </c>
      <c r="Q39" s="99">
        <v>1</v>
      </c>
      <c r="R39" s="99">
        <v>1</v>
      </c>
      <c r="S39" s="99">
        <v>0</v>
      </c>
      <c r="T39" s="99">
        <v>0</v>
      </c>
      <c r="U39" s="99">
        <v>0</v>
      </c>
      <c r="V39" s="100">
        <f t="shared" si="17"/>
        <v>39.989999999999995</v>
      </c>
      <c r="W39" s="101">
        <v>40.74</v>
      </c>
      <c r="X39" s="102">
        <v>0</v>
      </c>
      <c r="Y39" s="102">
        <v>8</v>
      </c>
      <c r="Z39" s="102">
        <v>4</v>
      </c>
      <c r="AA39" s="102">
        <v>2</v>
      </c>
      <c r="AB39" s="102">
        <v>0</v>
      </c>
      <c r="AC39" s="102">
        <v>0</v>
      </c>
      <c r="AD39" s="102">
        <v>0</v>
      </c>
      <c r="AE39" s="102">
        <v>0</v>
      </c>
      <c r="AF39" s="103">
        <f t="shared" si="18"/>
        <v>48.74</v>
      </c>
      <c r="AG39" s="104">
        <v>25.15</v>
      </c>
      <c r="AH39" s="105">
        <v>0</v>
      </c>
      <c r="AI39" s="105">
        <v>8</v>
      </c>
      <c r="AJ39" s="105">
        <v>2</v>
      </c>
      <c r="AK39" s="105">
        <v>1</v>
      </c>
      <c r="AL39" s="105">
        <v>1</v>
      </c>
      <c r="AM39" s="105">
        <v>0</v>
      </c>
      <c r="AN39" s="105">
        <v>0</v>
      </c>
      <c r="AO39" s="105">
        <v>0</v>
      </c>
      <c r="AP39" s="106">
        <f t="shared" si="19"/>
        <v>34.15</v>
      </c>
      <c r="AQ39" s="107">
        <v>22.15</v>
      </c>
      <c r="AR39" s="108">
        <v>0</v>
      </c>
      <c r="AS39" s="108">
        <v>11</v>
      </c>
      <c r="AT39" s="108">
        <v>4</v>
      </c>
      <c r="AU39" s="108">
        <v>1</v>
      </c>
      <c r="AV39" s="108">
        <v>0</v>
      </c>
      <c r="AW39" s="108">
        <v>0</v>
      </c>
      <c r="AX39" s="108">
        <v>0</v>
      </c>
      <c r="AY39" s="108">
        <v>0</v>
      </c>
      <c r="AZ39" s="109">
        <f t="shared" si="20"/>
        <v>28.15</v>
      </c>
      <c r="BA39" s="110">
        <v>29.87</v>
      </c>
      <c r="BB39" s="111">
        <v>12</v>
      </c>
      <c r="BC39" s="111">
        <v>0</v>
      </c>
      <c r="BD39" s="111">
        <v>0</v>
      </c>
      <c r="BE39" s="111">
        <v>0</v>
      </c>
      <c r="BF39" s="111">
        <v>0</v>
      </c>
      <c r="BG39" s="111">
        <v>0</v>
      </c>
      <c r="BH39" s="111">
        <v>0</v>
      </c>
      <c r="BI39" s="111">
        <v>0</v>
      </c>
      <c r="BJ39" s="112">
        <f t="shared" si="21"/>
        <v>29.87</v>
      </c>
      <c r="BK39" s="1"/>
      <c r="BL39" s="113">
        <f t="shared" si="22"/>
        <v>0.5572715572715573</v>
      </c>
      <c r="BM39" s="114">
        <f t="shared" si="23"/>
        <v>0.5376344086021506</v>
      </c>
      <c r="BN39" s="114">
        <f t="shared" si="24"/>
        <v>0.5808370947886745</v>
      </c>
      <c r="BO39" s="114">
        <f t="shared" si="25"/>
        <v>0.5475841874084919</v>
      </c>
      <c r="BP39" s="114">
        <f t="shared" si="26"/>
        <v>0.5698046181172292</v>
      </c>
      <c r="BQ39" s="115">
        <f t="shared" si="27"/>
        <v>0.47037161031134916</v>
      </c>
      <c r="BR39" s="116">
        <f t="shared" si="28"/>
        <v>3.2635034764994524</v>
      </c>
      <c r="BS39" s="117">
        <f t="shared" si="29"/>
        <v>0.5931585600318676</v>
      </c>
      <c r="BT39" s="118">
        <f t="shared" si="30"/>
        <v>34</v>
      </c>
      <c r="BV39" s="119">
        <f t="shared" si="31"/>
        <v>243.06</v>
      </c>
    </row>
    <row r="40" spans="1:74" ht="12.75" customHeight="1">
      <c r="A40" s="93">
        <v>12</v>
      </c>
      <c r="B40" s="94" t="s">
        <v>47</v>
      </c>
      <c r="C40" s="95">
        <v>33.93</v>
      </c>
      <c r="D40" s="96">
        <v>0</v>
      </c>
      <c r="E40" s="96">
        <v>3</v>
      </c>
      <c r="F40" s="96">
        <v>2</v>
      </c>
      <c r="G40" s="96">
        <v>9</v>
      </c>
      <c r="H40" s="96">
        <v>4</v>
      </c>
      <c r="I40" s="96">
        <v>0</v>
      </c>
      <c r="J40" s="96">
        <v>0</v>
      </c>
      <c r="K40" s="96">
        <v>0</v>
      </c>
      <c r="L40" s="97">
        <f t="shared" si="16"/>
        <v>73.93</v>
      </c>
      <c r="M40" s="98">
        <v>23.9</v>
      </c>
      <c r="N40" s="99">
        <v>0</v>
      </c>
      <c r="O40" s="99">
        <v>5</v>
      </c>
      <c r="P40" s="99">
        <v>2</v>
      </c>
      <c r="Q40" s="99">
        <v>1</v>
      </c>
      <c r="R40" s="99">
        <v>2</v>
      </c>
      <c r="S40" s="99">
        <v>0</v>
      </c>
      <c r="T40" s="99">
        <v>0</v>
      </c>
      <c r="U40" s="99">
        <v>0</v>
      </c>
      <c r="V40" s="100">
        <f t="shared" si="17"/>
        <v>37.9</v>
      </c>
      <c r="W40" s="101">
        <v>31</v>
      </c>
      <c r="X40" s="102">
        <v>0</v>
      </c>
      <c r="Y40" s="102">
        <v>2</v>
      </c>
      <c r="Z40" s="102">
        <v>3</v>
      </c>
      <c r="AA40" s="102">
        <v>6</v>
      </c>
      <c r="AB40" s="102">
        <v>3</v>
      </c>
      <c r="AC40" s="102">
        <v>0</v>
      </c>
      <c r="AD40" s="102">
        <v>0</v>
      </c>
      <c r="AE40" s="102">
        <v>0</v>
      </c>
      <c r="AF40" s="103">
        <f t="shared" si="18"/>
        <v>61</v>
      </c>
      <c r="AG40" s="104">
        <v>22.86</v>
      </c>
      <c r="AH40" s="105">
        <v>0</v>
      </c>
      <c r="AI40" s="105">
        <v>7</v>
      </c>
      <c r="AJ40" s="105">
        <v>4</v>
      </c>
      <c r="AK40" s="105">
        <v>1</v>
      </c>
      <c r="AL40" s="105">
        <v>0</v>
      </c>
      <c r="AM40" s="105">
        <v>0</v>
      </c>
      <c r="AN40" s="105">
        <v>0</v>
      </c>
      <c r="AO40" s="105">
        <v>0</v>
      </c>
      <c r="AP40" s="106">
        <f t="shared" si="19"/>
        <v>28.86</v>
      </c>
      <c r="AQ40" s="107">
        <v>14.87</v>
      </c>
      <c r="AR40" s="108">
        <v>0</v>
      </c>
      <c r="AS40" s="108">
        <v>4</v>
      </c>
      <c r="AT40" s="108">
        <v>6</v>
      </c>
      <c r="AU40" s="108">
        <v>5</v>
      </c>
      <c r="AV40" s="108">
        <v>1</v>
      </c>
      <c r="AW40" s="108">
        <v>0</v>
      </c>
      <c r="AX40" s="108">
        <v>0</v>
      </c>
      <c r="AY40" s="108">
        <v>0</v>
      </c>
      <c r="AZ40" s="109">
        <f t="shared" si="20"/>
        <v>35.87</v>
      </c>
      <c r="BA40" s="110">
        <v>22.47</v>
      </c>
      <c r="BB40" s="111">
        <v>12</v>
      </c>
      <c r="BC40" s="111">
        <v>0</v>
      </c>
      <c r="BD40" s="111">
        <v>0</v>
      </c>
      <c r="BE40" s="111">
        <v>0</v>
      </c>
      <c r="BF40" s="111">
        <v>0</v>
      </c>
      <c r="BG40" s="111">
        <v>0</v>
      </c>
      <c r="BH40" s="111">
        <v>0</v>
      </c>
      <c r="BI40" s="111">
        <v>0</v>
      </c>
      <c r="BJ40" s="112">
        <f t="shared" si="21"/>
        <v>22.47</v>
      </c>
      <c r="BK40" s="1"/>
      <c r="BL40" s="113">
        <f t="shared" si="22"/>
        <v>0.468551332341404</v>
      </c>
      <c r="BM40" s="114">
        <f t="shared" si="23"/>
        <v>0.5672823218997362</v>
      </c>
      <c r="BN40" s="114">
        <f t="shared" si="24"/>
        <v>0.4640983606557377</v>
      </c>
      <c r="BO40" s="114">
        <f t="shared" si="25"/>
        <v>0.647955647955648</v>
      </c>
      <c r="BP40" s="114">
        <f t="shared" si="26"/>
        <v>0.4471703373292445</v>
      </c>
      <c r="BQ40" s="115">
        <f t="shared" si="27"/>
        <v>0.6252781486426346</v>
      </c>
      <c r="BR40" s="116">
        <f t="shared" si="28"/>
        <v>3.220336148824405</v>
      </c>
      <c r="BS40" s="117">
        <f t="shared" si="29"/>
        <v>0.5853126759663112</v>
      </c>
      <c r="BT40" s="118">
        <f t="shared" si="30"/>
        <v>35</v>
      </c>
      <c r="BV40" s="119">
        <f t="shared" si="31"/>
        <v>260.03</v>
      </c>
    </row>
    <row r="41" spans="1:74" ht="12.75" customHeight="1">
      <c r="A41" s="93">
        <v>29</v>
      </c>
      <c r="B41" s="94" t="s">
        <v>64</v>
      </c>
      <c r="C41" s="95">
        <v>51.31</v>
      </c>
      <c r="D41" s="96">
        <v>0</v>
      </c>
      <c r="E41" s="96">
        <v>9</v>
      </c>
      <c r="F41" s="96">
        <v>2</v>
      </c>
      <c r="G41" s="96">
        <v>1</v>
      </c>
      <c r="H41" s="96">
        <v>6</v>
      </c>
      <c r="I41" s="96">
        <v>0</v>
      </c>
      <c r="J41" s="96">
        <v>0</v>
      </c>
      <c r="K41" s="96">
        <v>0</v>
      </c>
      <c r="L41" s="97">
        <f t="shared" si="16"/>
        <v>85.31</v>
      </c>
      <c r="M41" s="98">
        <v>27.86</v>
      </c>
      <c r="N41" s="99">
        <v>0</v>
      </c>
      <c r="O41" s="99">
        <v>2</v>
      </c>
      <c r="P41" s="99">
        <v>5</v>
      </c>
      <c r="Q41" s="99">
        <v>2</v>
      </c>
      <c r="R41" s="99">
        <v>1</v>
      </c>
      <c r="S41" s="99">
        <v>0</v>
      </c>
      <c r="T41" s="99">
        <v>0</v>
      </c>
      <c r="U41" s="99">
        <v>0</v>
      </c>
      <c r="V41" s="100">
        <f t="shared" si="17"/>
        <v>41.86</v>
      </c>
      <c r="W41" s="101">
        <v>32.37</v>
      </c>
      <c r="X41" s="102">
        <v>0</v>
      </c>
      <c r="Y41" s="102">
        <v>6</v>
      </c>
      <c r="Z41" s="102">
        <v>5</v>
      </c>
      <c r="AA41" s="102">
        <v>1</v>
      </c>
      <c r="AB41" s="102">
        <v>2</v>
      </c>
      <c r="AC41" s="102">
        <v>0</v>
      </c>
      <c r="AD41" s="102">
        <v>0</v>
      </c>
      <c r="AE41" s="102">
        <v>0</v>
      </c>
      <c r="AF41" s="103">
        <f t="shared" si="18"/>
        <v>49.37</v>
      </c>
      <c r="AG41" s="104">
        <v>25.67</v>
      </c>
      <c r="AH41" s="105">
        <v>0</v>
      </c>
      <c r="AI41" s="105">
        <v>10</v>
      </c>
      <c r="AJ41" s="105">
        <v>2</v>
      </c>
      <c r="AK41" s="105">
        <v>0</v>
      </c>
      <c r="AL41" s="105">
        <v>0</v>
      </c>
      <c r="AM41" s="105">
        <v>0</v>
      </c>
      <c r="AN41" s="105">
        <v>0</v>
      </c>
      <c r="AO41" s="105">
        <v>0</v>
      </c>
      <c r="AP41" s="106">
        <f t="shared" si="19"/>
        <v>27.67</v>
      </c>
      <c r="AQ41" s="107">
        <v>13.52</v>
      </c>
      <c r="AR41" s="108">
        <v>0</v>
      </c>
      <c r="AS41" s="108">
        <v>9</v>
      </c>
      <c r="AT41" s="108">
        <v>3</v>
      </c>
      <c r="AU41" s="108">
        <v>2</v>
      </c>
      <c r="AV41" s="108">
        <v>2</v>
      </c>
      <c r="AW41" s="108">
        <v>0</v>
      </c>
      <c r="AX41" s="108">
        <v>0</v>
      </c>
      <c r="AY41" s="108">
        <v>0</v>
      </c>
      <c r="AZ41" s="109">
        <f t="shared" si="20"/>
        <v>30.52</v>
      </c>
      <c r="BA41" s="110">
        <v>27.64</v>
      </c>
      <c r="BB41" s="111">
        <v>12</v>
      </c>
      <c r="BC41" s="111">
        <v>0</v>
      </c>
      <c r="BD41" s="111">
        <v>0</v>
      </c>
      <c r="BE41" s="111">
        <v>0</v>
      </c>
      <c r="BF41" s="111">
        <v>0</v>
      </c>
      <c r="BG41" s="111">
        <v>0</v>
      </c>
      <c r="BH41" s="111">
        <v>0</v>
      </c>
      <c r="BI41" s="111">
        <v>0</v>
      </c>
      <c r="BJ41" s="112">
        <f t="shared" si="21"/>
        <v>27.64</v>
      </c>
      <c r="BK41" s="1"/>
      <c r="BL41" s="113">
        <f t="shared" si="22"/>
        <v>0.4060485288946196</v>
      </c>
      <c r="BM41" s="114">
        <f t="shared" si="23"/>
        <v>0.5136168179646441</v>
      </c>
      <c r="BN41" s="114">
        <f t="shared" si="24"/>
        <v>0.5734251569779218</v>
      </c>
      <c r="BO41" s="114">
        <f t="shared" si="25"/>
        <v>0.6758221900975785</v>
      </c>
      <c r="BP41" s="114">
        <f t="shared" si="26"/>
        <v>0.5255570117955439</v>
      </c>
      <c r="BQ41" s="115">
        <f t="shared" si="27"/>
        <v>0.5083212735166426</v>
      </c>
      <c r="BR41" s="116">
        <f t="shared" si="28"/>
        <v>3.2027909792469504</v>
      </c>
      <c r="BS41" s="117">
        <f t="shared" si="29"/>
        <v>0.5821237510587635</v>
      </c>
      <c r="BT41" s="118">
        <f t="shared" si="30"/>
        <v>36</v>
      </c>
      <c r="BV41" s="119">
        <f t="shared" si="31"/>
        <v>262.37</v>
      </c>
    </row>
    <row r="42" spans="1:74" ht="12.75" customHeight="1">
      <c r="A42" s="93">
        <v>17</v>
      </c>
      <c r="B42" s="94" t="s">
        <v>52</v>
      </c>
      <c r="C42" s="95">
        <v>43.73</v>
      </c>
      <c r="D42" s="96">
        <v>0</v>
      </c>
      <c r="E42" s="96">
        <v>6</v>
      </c>
      <c r="F42" s="96">
        <v>6</v>
      </c>
      <c r="G42" s="96">
        <v>5</v>
      </c>
      <c r="H42" s="96">
        <v>1</v>
      </c>
      <c r="I42" s="96">
        <v>0</v>
      </c>
      <c r="J42" s="96">
        <v>0</v>
      </c>
      <c r="K42" s="96">
        <v>0</v>
      </c>
      <c r="L42" s="97">
        <f t="shared" si="16"/>
        <v>64.72999999999999</v>
      </c>
      <c r="M42" s="98">
        <v>26.51</v>
      </c>
      <c r="N42" s="99">
        <v>0</v>
      </c>
      <c r="O42" s="99">
        <v>8</v>
      </c>
      <c r="P42" s="99">
        <v>2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100">
        <f t="shared" si="17"/>
        <v>28.51</v>
      </c>
      <c r="W42" s="101">
        <v>41.4</v>
      </c>
      <c r="X42" s="102">
        <v>0</v>
      </c>
      <c r="Y42" s="102">
        <v>4</v>
      </c>
      <c r="Z42" s="102">
        <v>4</v>
      </c>
      <c r="AA42" s="102">
        <v>5</v>
      </c>
      <c r="AB42" s="102">
        <v>1</v>
      </c>
      <c r="AC42" s="102">
        <v>0</v>
      </c>
      <c r="AD42" s="102">
        <v>0</v>
      </c>
      <c r="AE42" s="102">
        <v>0</v>
      </c>
      <c r="AF42" s="103">
        <f t="shared" si="18"/>
        <v>60.4</v>
      </c>
      <c r="AG42" s="104">
        <v>25.36</v>
      </c>
      <c r="AH42" s="105">
        <v>0</v>
      </c>
      <c r="AI42" s="105">
        <v>9</v>
      </c>
      <c r="AJ42" s="105">
        <v>2</v>
      </c>
      <c r="AK42" s="105">
        <v>0</v>
      </c>
      <c r="AL42" s="105">
        <v>1</v>
      </c>
      <c r="AM42" s="105">
        <v>0</v>
      </c>
      <c r="AN42" s="105">
        <v>0</v>
      </c>
      <c r="AO42" s="105">
        <v>0</v>
      </c>
      <c r="AP42" s="106">
        <f t="shared" si="19"/>
        <v>32.36</v>
      </c>
      <c r="AQ42" s="107">
        <v>22.18</v>
      </c>
      <c r="AR42" s="108">
        <v>0</v>
      </c>
      <c r="AS42" s="108">
        <v>7</v>
      </c>
      <c r="AT42" s="108">
        <v>6</v>
      </c>
      <c r="AU42" s="108">
        <v>3</v>
      </c>
      <c r="AV42" s="108">
        <v>0</v>
      </c>
      <c r="AW42" s="108">
        <v>0</v>
      </c>
      <c r="AX42" s="108">
        <v>0</v>
      </c>
      <c r="AY42" s="108">
        <v>0</v>
      </c>
      <c r="AZ42" s="109">
        <f t="shared" si="20"/>
        <v>34.18</v>
      </c>
      <c r="BA42" s="110">
        <v>38.19</v>
      </c>
      <c r="BB42" s="111">
        <v>12</v>
      </c>
      <c r="BC42" s="111">
        <v>0</v>
      </c>
      <c r="BD42" s="111">
        <v>0</v>
      </c>
      <c r="BE42" s="111">
        <v>0</v>
      </c>
      <c r="BF42" s="111">
        <v>0</v>
      </c>
      <c r="BG42" s="111">
        <v>0</v>
      </c>
      <c r="BH42" s="111">
        <v>0</v>
      </c>
      <c r="BI42" s="111">
        <v>0</v>
      </c>
      <c r="BJ42" s="112">
        <f t="shared" si="21"/>
        <v>38.19</v>
      </c>
      <c r="BK42" s="1"/>
      <c r="BL42" s="113">
        <f t="shared" si="22"/>
        <v>0.5351459910397035</v>
      </c>
      <c r="BM42" s="114">
        <f t="shared" si="23"/>
        <v>0.7541213609259908</v>
      </c>
      <c r="BN42" s="114">
        <f t="shared" si="24"/>
        <v>0.4687086092715232</v>
      </c>
      <c r="BO42" s="114">
        <f t="shared" si="25"/>
        <v>0.5778739184177998</v>
      </c>
      <c r="BP42" s="114">
        <f t="shared" si="26"/>
        <v>0.4692802808660035</v>
      </c>
      <c r="BQ42" s="115">
        <f t="shared" si="27"/>
        <v>0.3678973553286201</v>
      </c>
      <c r="BR42" s="116">
        <f t="shared" si="28"/>
        <v>3.1730275158496406</v>
      </c>
      <c r="BS42" s="117">
        <f t="shared" si="29"/>
        <v>0.5767140883397133</v>
      </c>
      <c r="BT42" s="118">
        <f t="shared" si="30"/>
        <v>37</v>
      </c>
      <c r="BV42" s="119">
        <f t="shared" si="31"/>
        <v>258.37</v>
      </c>
    </row>
    <row r="43" spans="1:74" ht="12.75" customHeight="1">
      <c r="A43" s="93">
        <v>33</v>
      </c>
      <c r="B43" s="94" t="s">
        <v>68</v>
      </c>
      <c r="C43" s="95">
        <v>37.59</v>
      </c>
      <c r="D43" s="96">
        <v>0</v>
      </c>
      <c r="E43" s="96">
        <v>4</v>
      </c>
      <c r="F43" s="96">
        <v>7</v>
      </c>
      <c r="G43" s="96">
        <v>5</v>
      </c>
      <c r="H43" s="96">
        <v>2</v>
      </c>
      <c r="I43" s="96">
        <v>0</v>
      </c>
      <c r="J43" s="96">
        <v>0</v>
      </c>
      <c r="K43" s="96">
        <v>1</v>
      </c>
      <c r="L43" s="97">
        <f t="shared" si="16"/>
        <v>67.59</v>
      </c>
      <c r="M43" s="98">
        <v>26.78</v>
      </c>
      <c r="N43" s="99">
        <v>0</v>
      </c>
      <c r="O43" s="99">
        <v>3</v>
      </c>
      <c r="P43" s="99">
        <v>6</v>
      </c>
      <c r="Q43" s="99">
        <v>0</v>
      </c>
      <c r="R43" s="99">
        <v>1</v>
      </c>
      <c r="S43" s="99">
        <v>0</v>
      </c>
      <c r="T43" s="99">
        <v>0</v>
      </c>
      <c r="U43" s="99">
        <v>0</v>
      </c>
      <c r="V43" s="100">
        <f t="shared" si="17"/>
        <v>37.78</v>
      </c>
      <c r="W43" s="101">
        <v>38.68</v>
      </c>
      <c r="X43" s="102">
        <v>0</v>
      </c>
      <c r="Y43" s="102">
        <v>6</v>
      </c>
      <c r="Z43" s="102">
        <v>6</v>
      </c>
      <c r="AA43" s="102">
        <v>2</v>
      </c>
      <c r="AB43" s="102">
        <v>0</v>
      </c>
      <c r="AC43" s="102">
        <v>0</v>
      </c>
      <c r="AD43" s="102">
        <v>0</v>
      </c>
      <c r="AE43" s="102">
        <v>0</v>
      </c>
      <c r="AF43" s="103">
        <f t="shared" si="18"/>
        <v>48.68</v>
      </c>
      <c r="AG43" s="104">
        <v>24.38</v>
      </c>
      <c r="AH43" s="105">
        <v>0</v>
      </c>
      <c r="AI43" s="105">
        <v>7</v>
      </c>
      <c r="AJ43" s="105">
        <v>4</v>
      </c>
      <c r="AK43" s="105">
        <v>0</v>
      </c>
      <c r="AL43" s="105">
        <v>1</v>
      </c>
      <c r="AM43" s="105">
        <v>0</v>
      </c>
      <c r="AN43" s="105">
        <v>0</v>
      </c>
      <c r="AO43" s="105">
        <v>0</v>
      </c>
      <c r="AP43" s="106">
        <f t="shared" si="19"/>
        <v>33.379999999999995</v>
      </c>
      <c r="AQ43" s="107">
        <v>16.21</v>
      </c>
      <c r="AR43" s="108">
        <v>0</v>
      </c>
      <c r="AS43" s="108">
        <v>2</v>
      </c>
      <c r="AT43" s="108">
        <v>11</v>
      </c>
      <c r="AU43" s="108">
        <v>3</v>
      </c>
      <c r="AV43" s="108">
        <v>0</v>
      </c>
      <c r="AW43" s="108">
        <v>0</v>
      </c>
      <c r="AX43" s="108">
        <v>0</v>
      </c>
      <c r="AY43" s="108">
        <v>0</v>
      </c>
      <c r="AZ43" s="109">
        <f t="shared" si="20"/>
        <v>33.21</v>
      </c>
      <c r="BA43" s="110">
        <v>35.21</v>
      </c>
      <c r="BB43" s="111">
        <v>12</v>
      </c>
      <c r="BC43" s="111">
        <v>0</v>
      </c>
      <c r="BD43" s="111">
        <v>0</v>
      </c>
      <c r="BE43" s="111">
        <v>0</v>
      </c>
      <c r="BF43" s="111">
        <v>0</v>
      </c>
      <c r="BG43" s="111">
        <v>0</v>
      </c>
      <c r="BH43" s="111">
        <v>0</v>
      </c>
      <c r="BI43" s="111">
        <v>0</v>
      </c>
      <c r="BJ43" s="112">
        <f t="shared" si="21"/>
        <v>35.21</v>
      </c>
      <c r="BK43" s="1"/>
      <c r="BL43" s="113">
        <f t="shared" si="22"/>
        <v>0.5125018493860038</v>
      </c>
      <c r="BM43" s="114">
        <f t="shared" si="23"/>
        <v>0.5690841715193223</v>
      </c>
      <c r="BN43" s="114">
        <f t="shared" si="24"/>
        <v>0.5815529991783073</v>
      </c>
      <c r="BO43" s="114">
        <f t="shared" si="25"/>
        <v>0.5602156980227682</v>
      </c>
      <c r="BP43" s="114">
        <f t="shared" si="26"/>
        <v>0.4829870520927431</v>
      </c>
      <c r="BQ43" s="115">
        <f t="shared" si="27"/>
        <v>0.3990343652371485</v>
      </c>
      <c r="BR43" s="116">
        <f t="shared" si="28"/>
        <v>3.105376135436293</v>
      </c>
      <c r="BS43" s="117">
        <f t="shared" si="29"/>
        <v>0.5644181016250945</v>
      </c>
      <c r="BT43" s="118">
        <f t="shared" si="30"/>
        <v>38</v>
      </c>
      <c r="BV43" s="119">
        <f t="shared" si="31"/>
        <v>255.85000000000002</v>
      </c>
    </row>
    <row r="44" spans="1:74" ht="12.75" customHeight="1">
      <c r="A44" s="93">
        <v>48</v>
      </c>
      <c r="B44" s="94" t="s">
        <v>83</v>
      </c>
      <c r="C44" s="95">
        <v>59.04</v>
      </c>
      <c r="D44" s="96">
        <v>0</v>
      </c>
      <c r="E44" s="96">
        <v>9</v>
      </c>
      <c r="F44" s="96">
        <v>7</v>
      </c>
      <c r="G44" s="96">
        <v>1</v>
      </c>
      <c r="H44" s="96">
        <v>1</v>
      </c>
      <c r="I44" s="96">
        <v>0</v>
      </c>
      <c r="J44" s="96">
        <v>0</v>
      </c>
      <c r="K44" s="96">
        <v>0</v>
      </c>
      <c r="L44" s="97">
        <f t="shared" si="16"/>
        <v>73.03999999999999</v>
      </c>
      <c r="M44" s="98">
        <v>33.94</v>
      </c>
      <c r="N44" s="99">
        <v>0</v>
      </c>
      <c r="O44" s="99">
        <v>10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100">
        <f t="shared" si="17"/>
        <v>33.94</v>
      </c>
      <c r="W44" s="101">
        <v>36.43</v>
      </c>
      <c r="X44" s="102">
        <v>0</v>
      </c>
      <c r="Y44" s="102">
        <v>6</v>
      </c>
      <c r="Z44" s="102">
        <v>3</v>
      </c>
      <c r="AA44" s="102">
        <v>2</v>
      </c>
      <c r="AB44" s="102">
        <v>3</v>
      </c>
      <c r="AC44" s="102">
        <v>0</v>
      </c>
      <c r="AD44" s="102">
        <v>0</v>
      </c>
      <c r="AE44" s="102">
        <v>0</v>
      </c>
      <c r="AF44" s="103">
        <f t="shared" si="18"/>
        <v>58.43</v>
      </c>
      <c r="AG44" s="104">
        <v>34.06</v>
      </c>
      <c r="AH44" s="105">
        <v>0</v>
      </c>
      <c r="AI44" s="105">
        <v>10</v>
      </c>
      <c r="AJ44" s="105">
        <v>1</v>
      </c>
      <c r="AK44" s="105">
        <v>1</v>
      </c>
      <c r="AL44" s="105">
        <v>0</v>
      </c>
      <c r="AM44" s="105">
        <v>0</v>
      </c>
      <c r="AN44" s="105">
        <v>0</v>
      </c>
      <c r="AO44" s="105">
        <v>0</v>
      </c>
      <c r="AP44" s="106">
        <f t="shared" si="19"/>
        <v>37.06</v>
      </c>
      <c r="AQ44" s="107">
        <v>20.89</v>
      </c>
      <c r="AR44" s="108">
        <v>0</v>
      </c>
      <c r="AS44" s="108">
        <v>11</v>
      </c>
      <c r="AT44" s="108">
        <v>5</v>
      </c>
      <c r="AU44" s="108">
        <v>0</v>
      </c>
      <c r="AV44" s="108">
        <v>0</v>
      </c>
      <c r="AW44" s="108">
        <v>0</v>
      </c>
      <c r="AX44" s="108">
        <v>0</v>
      </c>
      <c r="AY44" s="108">
        <v>0</v>
      </c>
      <c r="AZ44" s="109">
        <f t="shared" si="20"/>
        <v>25.89</v>
      </c>
      <c r="BA44" s="110">
        <v>36.62</v>
      </c>
      <c r="BB44" s="111">
        <v>12</v>
      </c>
      <c r="BC44" s="111">
        <v>0</v>
      </c>
      <c r="BD44" s="111">
        <v>0</v>
      </c>
      <c r="BE44" s="111">
        <v>0</v>
      </c>
      <c r="BF44" s="111">
        <v>0</v>
      </c>
      <c r="BG44" s="111">
        <v>0</v>
      </c>
      <c r="BH44" s="111">
        <v>0</v>
      </c>
      <c r="BI44" s="111">
        <v>0</v>
      </c>
      <c r="BJ44" s="112">
        <f t="shared" si="21"/>
        <v>36.62</v>
      </c>
      <c r="BK44" s="1"/>
      <c r="BL44" s="113">
        <f t="shared" si="22"/>
        <v>0.4742606790799562</v>
      </c>
      <c r="BM44" s="114">
        <f t="shared" si="23"/>
        <v>0.63347083087802</v>
      </c>
      <c r="BN44" s="114">
        <f t="shared" si="24"/>
        <v>0.4845113811398254</v>
      </c>
      <c r="BO44" s="114">
        <f t="shared" si="25"/>
        <v>0.5045871559633027</v>
      </c>
      <c r="BP44" s="114">
        <f t="shared" si="26"/>
        <v>0.619544225569718</v>
      </c>
      <c r="BQ44" s="115">
        <f t="shared" si="27"/>
        <v>0.3836701256144184</v>
      </c>
      <c r="BR44" s="116">
        <f t="shared" si="28"/>
        <v>3.100044398245241</v>
      </c>
      <c r="BS44" s="117">
        <f t="shared" si="29"/>
        <v>0.5634490309384884</v>
      </c>
      <c r="BT44" s="118">
        <f t="shared" si="30"/>
        <v>39</v>
      </c>
      <c r="BV44" s="119">
        <f t="shared" si="31"/>
        <v>264.98</v>
      </c>
    </row>
    <row r="45" spans="1:74" ht="12.75" customHeight="1">
      <c r="A45" s="93">
        <v>24</v>
      </c>
      <c r="B45" s="94" t="s">
        <v>59</v>
      </c>
      <c r="C45" s="95">
        <v>55.6</v>
      </c>
      <c r="D45" s="96">
        <v>0</v>
      </c>
      <c r="E45" s="96">
        <v>13</v>
      </c>
      <c r="F45" s="96">
        <v>5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7">
        <f t="shared" si="16"/>
        <v>60.6</v>
      </c>
      <c r="M45" s="98">
        <v>34.62</v>
      </c>
      <c r="N45" s="99">
        <v>0</v>
      </c>
      <c r="O45" s="99">
        <v>10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100">
        <f t="shared" si="17"/>
        <v>34.62</v>
      </c>
      <c r="W45" s="101">
        <v>51.02</v>
      </c>
      <c r="X45" s="102">
        <v>0</v>
      </c>
      <c r="Y45" s="102">
        <v>8</v>
      </c>
      <c r="Z45" s="102">
        <v>5</v>
      </c>
      <c r="AA45" s="102">
        <v>1</v>
      </c>
      <c r="AB45" s="102">
        <v>0</v>
      </c>
      <c r="AC45" s="102">
        <v>0</v>
      </c>
      <c r="AD45" s="102">
        <v>0</v>
      </c>
      <c r="AE45" s="102">
        <v>0</v>
      </c>
      <c r="AF45" s="103">
        <f t="shared" si="18"/>
        <v>58.02</v>
      </c>
      <c r="AG45" s="104">
        <v>31.65</v>
      </c>
      <c r="AH45" s="105">
        <v>0</v>
      </c>
      <c r="AI45" s="105">
        <v>12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6">
        <f t="shared" si="19"/>
        <v>31.65</v>
      </c>
      <c r="AQ45" s="107">
        <v>22.02</v>
      </c>
      <c r="AR45" s="108">
        <v>0</v>
      </c>
      <c r="AS45" s="108">
        <v>7</v>
      </c>
      <c r="AT45" s="108">
        <v>7</v>
      </c>
      <c r="AU45" s="108">
        <v>1</v>
      </c>
      <c r="AV45" s="108">
        <v>1</v>
      </c>
      <c r="AW45" s="108">
        <v>0</v>
      </c>
      <c r="AX45" s="108">
        <v>0</v>
      </c>
      <c r="AY45" s="108">
        <v>0</v>
      </c>
      <c r="AZ45" s="109">
        <f t="shared" si="20"/>
        <v>36.019999999999996</v>
      </c>
      <c r="BA45" s="110">
        <v>36.71</v>
      </c>
      <c r="BB45" s="111">
        <v>12</v>
      </c>
      <c r="BC45" s="111">
        <v>0</v>
      </c>
      <c r="BD45" s="111">
        <v>0</v>
      </c>
      <c r="BE45" s="111">
        <v>0</v>
      </c>
      <c r="BF45" s="111">
        <v>0</v>
      </c>
      <c r="BG45" s="111">
        <v>0</v>
      </c>
      <c r="BH45" s="111">
        <v>0</v>
      </c>
      <c r="BI45" s="111">
        <v>0</v>
      </c>
      <c r="BJ45" s="112">
        <f t="shared" si="21"/>
        <v>36.71</v>
      </c>
      <c r="BK45" s="1"/>
      <c r="BL45" s="113">
        <f t="shared" si="22"/>
        <v>0.5716171617161716</v>
      </c>
      <c r="BM45" s="114">
        <f t="shared" si="23"/>
        <v>0.6210283073367996</v>
      </c>
      <c r="BN45" s="114">
        <f t="shared" si="24"/>
        <v>0.4879351947604274</v>
      </c>
      <c r="BO45" s="114">
        <f t="shared" si="25"/>
        <v>0.5908372827804107</v>
      </c>
      <c r="BP45" s="114">
        <f t="shared" si="26"/>
        <v>0.44530816213214885</v>
      </c>
      <c r="BQ45" s="115">
        <f t="shared" si="27"/>
        <v>0.3827295014982294</v>
      </c>
      <c r="BR45" s="116">
        <f t="shared" si="28"/>
        <v>3.0994556102241875</v>
      </c>
      <c r="BS45" s="117">
        <f t="shared" si="29"/>
        <v>0.5633420156841009</v>
      </c>
      <c r="BT45" s="118">
        <f t="shared" si="30"/>
        <v>40</v>
      </c>
      <c r="BV45" s="119">
        <f t="shared" si="31"/>
        <v>257.62</v>
      </c>
    </row>
    <row r="46" spans="1:74" ht="12.75" customHeight="1">
      <c r="A46" s="93">
        <v>23</v>
      </c>
      <c r="B46" s="94" t="s">
        <v>58</v>
      </c>
      <c r="C46" s="95">
        <v>45.57</v>
      </c>
      <c r="D46" s="96">
        <v>0</v>
      </c>
      <c r="E46" s="96">
        <v>11</v>
      </c>
      <c r="F46" s="96">
        <v>4</v>
      </c>
      <c r="G46" s="96">
        <v>2</v>
      </c>
      <c r="H46" s="96">
        <v>1</v>
      </c>
      <c r="I46" s="96">
        <v>0</v>
      </c>
      <c r="J46" s="96">
        <v>0</v>
      </c>
      <c r="K46" s="96">
        <v>0</v>
      </c>
      <c r="L46" s="97">
        <f t="shared" si="16"/>
        <v>58.57</v>
      </c>
      <c r="M46" s="98">
        <v>25.86</v>
      </c>
      <c r="N46" s="99">
        <v>0</v>
      </c>
      <c r="O46" s="99">
        <v>8</v>
      </c>
      <c r="P46" s="99">
        <v>0</v>
      </c>
      <c r="Q46" s="99">
        <v>2</v>
      </c>
      <c r="R46" s="99">
        <v>0</v>
      </c>
      <c r="S46" s="99">
        <v>0</v>
      </c>
      <c r="T46" s="99">
        <v>0</v>
      </c>
      <c r="U46" s="99">
        <v>0</v>
      </c>
      <c r="V46" s="100">
        <f t="shared" si="17"/>
        <v>29.86</v>
      </c>
      <c r="W46" s="101">
        <v>69.36</v>
      </c>
      <c r="X46" s="102">
        <v>0</v>
      </c>
      <c r="Y46" s="102">
        <v>7</v>
      </c>
      <c r="Z46" s="102">
        <v>4</v>
      </c>
      <c r="AA46" s="102">
        <v>2</v>
      </c>
      <c r="AB46" s="102">
        <v>1</v>
      </c>
      <c r="AC46" s="102">
        <v>0</v>
      </c>
      <c r="AD46" s="102">
        <v>0</v>
      </c>
      <c r="AE46" s="102">
        <v>0</v>
      </c>
      <c r="AF46" s="103">
        <f t="shared" si="18"/>
        <v>82.36</v>
      </c>
      <c r="AG46" s="104">
        <v>26.17</v>
      </c>
      <c r="AH46" s="105">
        <v>0</v>
      </c>
      <c r="AI46" s="105">
        <v>10</v>
      </c>
      <c r="AJ46" s="105">
        <v>0</v>
      </c>
      <c r="AK46" s="105">
        <v>0</v>
      </c>
      <c r="AL46" s="105">
        <v>2</v>
      </c>
      <c r="AM46" s="105">
        <v>0</v>
      </c>
      <c r="AN46" s="105">
        <v>0</v>
      </c>
      <c r="AO46" s="105">
        <v>0</v>
      </c>
      <c r="AP46" s="106">
        <f t="shared" si="19"/>
        <v>36.17</v>
      </c>
      <c r="AQ46" s="107">
        <v>24.69</v>
      </c>
      <c r="AR46" s="108">
        <v>0</v>
      </c>
      <c r="AS46" s="108">
        <v>13</v>
      </c>
      <c r="AT46" s="108">
        <v>3</v>
      </c>
      <c r="AU46" s="108">
        <v>0</v>
      </c>
      <c r="AV46" s="108">
        <v>0</v>
      </c>
      <c r="AW46" s="108">
        <v>0</v>
      </c>
      <c r="AX46" s="108">
        <v>0</v>
      </c>
      <c r="AY46" s="108">
        <v>0</v>
      </c>
      <c r="AZ46" s="109">
        <f t="shared" si="20"/>
        <v>27.69</v>
      </c>
      <c r="BA46" s="110">
        <v>22.87</v>
      </c>
      <c r="BB46" s="111">
        <v>12</v>
      </c>
      <c r="BC46" s="111">
        <v>0</v>
      </c>
      <c r="BD46" s="111">
        <v>0</v>
      </c>
      <c r="BE46" s="111">
        <v>0</v>
      </c>
      <c r="BF46" s="111">
        <v>0</v>
      </c>
      <c r="BG46" s="111">
        <v>0</v>
      </c>
      <c r="BH46" s="111">
        <v>0</v>
      </c>
      <c r="BI46" s="111">
        <v>8</v>
      </c>
      <c r="BJ46" s="112">
        <f t="shared" si="21"/>
        <v>46.870000000000005</v>
      </c>
      <c r="BK46" s="1"/>
      <c r="BL46" s="113">
        <f t="shared" si="22"/>
        <v>0.5914290592453475</v>
      </c>
      <c r="BM46" s="114">
        <f t="shared" si="23"/>
        <v>0.7200267916945747</v>
      </c>
      <c r="BN46" s="114">
        <f t="shared" si="24"/>
        <v>0.3437348227294803</v>
      </c>
      <c r="BO46" s="114">
        <f t="shared" si="25"/>
        <v>0.5170030411943599</v>
      </c>
      <c r="BP46" s="114">
        <f t="shared" si="26"/>
        <v>0.5792704947634525</v>
      </c>
      <c r="BQ46" s="115">
        <f t="shared" si="27"/>
        <v>0.29976530829955195</v>
      </c>
      <c r="BR46" s="116">
        <f t="shared" si="28"/>
        <v>3.051229517926767</v>
      </c>
      <c r="BS46" s="117">
        <f t="shared" si="29"/>
        <v>0.5545766751017813</v>
      </c>
      <c r="BT46" s="118">
        <f t="shared" si="30"/>
        <v>41</v>
      </c>
      <c r="BV46" s="119">
        <f t="shared" si="31"/>
        <v>281.52000000000004</v>
      </c>
    </row>
    <row r="47" spans="1:74" ht="12.75" customHeight="1">
      <c r="A47" s="93">
        <v>4</v>
      </c>
      <c r="B47" s="94" t="s">
        <v>39</v>
      </c>
      <c r="C47" s="95">
        <v>44.82</v>
      </c>
      <c r="D47" s="96">
        <v>0</v>
      </c>
      <c r="E47" s="96">
        <v>5</v>
      </c>
      <c r="F47" s="96">
        <v>9</v>
      </c>
      <c r="G47" s="96">
        <v>4</v>
      </c>
      <c r="H47" s="96">
        <v>0</v>
      </c>
      <c r="I47" s="96">
        <v>0</v>
      </c>
      <c r="J47" s="96">
        <v>0</v>
      </c>
      <c r="K47" s="96">
        <v>0</v>
      </c>
      <c r="L47" s="97">
        <f t="shared" si="16"/>
        <v>61.82</v>
      </c>
      <c r="M47" s="98">
        <v>35.57</v>
      </c>
      <c r="N47" s="99">
        <v>0</v>
      </c>
      <c r="O47" s="99">
        <v>6</v>
      </c>
      <c r="P47" s="99">
        <v>2</v>
      </c>
      <c r="Q47" s="99">
        <v>1</v>
      </c>
      <c r="R47" s="99">
        <v>1</v>
      </c>
      <c r="S47" s="99">
        <v>0</v>
      </c>
      <c r="T47" s="99">
        <v>0</v>
      </c>
      <c r="U47" s="99">
        <v>0</v>
      </c>
      <c r="V47" s="100">
        <f t="shared" si="17"/>
        <v>44.57</v>
      </c>
      <c r="W47" s="101">
        <v>41.28</v>
      </c>
      <c r="X47" s="102">
        <v>0</v>
      </c>
      <c r="Y47" s="102">
        <v>7</v>
      </c>
      <c r="Z47" s="102">
        <v>2</v>
      </c>
      <c r="AA47" s="102">
        <v>2</v>
      </c>
      <c r="AB47" s="102">
        <v>3</v>
      </c>
      <c r="AC47" s="102">
        <v>0</v>
      </c>
      <c r="AD47" s="102">
        <v>0</v>
      </c>
      <c r="AE47" s="102">
        <v>0</v>
      </c>
      <c r="AF47" s="103">
        <f t="shared" si="18"/>
        <v>62.28</v>
      </c>
      <c r="AG47" s="104">
        <v>30.54</v>
      </c>
      <c r="AH47" s="105">
        <v>0</v>
      </c>
      <c r="AI47" s="105">
        <v>10</v>
      </c>
      <c r="AJ47" s="105">
        <v>1</v>
      </c>
      <c r="AK47" s="105">
        <v>0</v>
      </c>
      <c r="AL47" s="105">
        <v>1</v>
      </c>
      <c r="AM47" s="105">
        <v>0</v>
      </c>
      <c r="AN47" s="105">
        <v>0</v>
      </c>
      <c r="AO47" s="105">
        <v>0</v>
      </c>
      <c r="AP47" s="106">
        <f t="shared" si="19"/>
        <v>36.54</v>
      </c>
      <c r="AQ47" s="107">
        <v>18.99</v>
      </c>
      <c r="AR47" s="108">
        <v>0</v>
      </c>
      <c r="AS47" s="108">
        <v>3</v>
      </c>
      <c r="AT47" s="108">
        <v>8</v>
      </c>
      <c r="AU47" s="108">
        <v>5</v>
      </c>
      <c r="AV47" s="108">
        <v>0</v>
      </c>
      <c r="AW47" s="108">
        <v>0</v>
      </c>
      <c r="AX47" s="108">
        <v>0</v>
      </c>
      <c r="AY47" s="108">
        <v>0</v>
      </c>
      <c r="AZ47" s="109">
        <f t="shared" si="20"/>
        <v>36.989999999999995</v>
      </c>
      <c r="BA47" s="110">
        <v>25.87</v>
      </c>
      <c r="BB47" s="111">
        <v>12</v>
      </c>
      <c r="BC47" s="111">
        <v>0</v>
      </c>
      <c r="BD47" s="111">
        <v>0</v>
      </c>
      <c r="BE47" s="111">
        <v>0</v>
      </c>
      <c r="BF47" s="111">
        <v>0</v>
      </c>
      <c r="BG47" s="111">
        <v>0</v>
      </c>
      <c r="BH47" s="111">
        <v>0</v>
      </c>
      <c r="BI47" s="111">
        <v>0</v>
      </c>
      <c r="BJ47" s="112">
        <f t="shared" si="21"/>
        <v>25.87</v>
      </c>
      <c r="BK47" s="1"/>
      <c r="BL47" s="113">
        <f t="shared" si="22"/>
        <v>0.5603364606923326</v>
      </c>
      <c r="BM47" s="114">
        <f t="shared" si="23"/>
        <v>0.48238725600179494</v>
      </c>
      <c r="BN47" s="114">
        <f t="shared" si="24"/>
        <v>0.4545600513808606</v>
      </c>
      <c r="BO47" s="114">
        <f t="shared" si="25"/>
        <v>0.511767925561029</v>
      </c>
      <c r="BP47" s="114">
        <f t="shared" si="26"/>
        <v>0.4336307110029738</v>
      </c>
      <c r="BQ47" s="115">
        <f t="shared" si="27"/>
        <v>0.5431001159644375</v>
      </c>
      <c r="BR47" s="116">
        <f t="shared" si="28"/>
        <v>2.9857825206034283</v>
      </c>
      <c r="BS47" s="117">
        <f t="shared" si="29"/>
        <v>0.542681346363734</v>
      </c>
      <c r="BT47" s="118">
        <f t="shared" si="30"/>
        <v>42</v>
      </c>
      <c r="BV47" s="119">
        <f t="shared" si="31"/>
        <v>268.07</v>
      </c>
    </row>
    <row r="48" spans="1:74" ht="12.75" customHeight="1">
      <c r="A48" s="93">
        <v>10</v>
      </c>
      <c r="B48" s="94" t="s">
        <v>45</v>
      </c>
      <c r="C48" s="95">
        <v>33.34</v>
      </c>
      <c r="D48" s="96">
        <v>0</v>
      </c>
      <c r="E48" s="96">
        <v>6</v>
      </c>
      <c r="F48" s="96">
        <v>7</v>
      </c>
      <c r="G48" s="96">
        <v>5</v>
      </c>
      <c r="H48" s="96">
        <v>0</v>
      </c>
      <c r="I48" s="96">
        <v>0</v>
      </c>
      <c r="J48" s="96">
        <v>0</v>
      </c>
      <c r="K48" s="96">
        <v>6</v>
      </c>
      <c r="L48" s="97">
        <f t="shared" si="16"/>
        <v>68.34</v>
      </c>
      <c r="M48" s="98">
        <v>30.42</v>
      </c>
      <c r="N48" s="99">
        <v>0</v>
      </c>
      <c r="O48" s="99">
        <v>6</v>
      </c>
      <c r="P48" s="99">
        <v>2</v>
      </c>
      <c r="Q48" s="99">
        <v>1</v>
      </c>
      <c r="R48" s="99">
        <v>1</v>
      </c>
      <c r="S48" s="99">
        <v>0</v>
      </c>
      <c r="T48" s="99">
        <v>0</v>
      </c>
      <c r="U48" s="99">
        <v>0</v>
      </c>
      <c r="V48" s="100">
        <f t="shared" si="17"/>
        <v>39.42</v>
      </c>
      <c r="W48" s="101">
        <v>40.9</v>
      </c>
      <c r="X48" s="102">
        <v>0</v>
      </c>
      <c r="Y48" s="102">
        <v>5</v>
      </c>
      <c r="Z48" s="102">
        <v>4</v>
      </c>
      <c r="AA48" s="102">
        <v>5</v>
      </c>
      <c r="AB48" s="102">
        <v>0</v>
      </c>
      <c r="AC48" s="102">
        <v>0</v>
      </c>
      <c r="AD48" s="102">
        <v>0</v>
      </c>
      <c r="AE48" s="102">
        <v>0</v>
      </c>
      <c r="AF48" s="103">
        <f t="shared" si="18"/>
        <v>54.9</v>
      </c>
      <c r="AG48" s="104">
        <v>27.65</v>
      </c>
      <c r="AH48" s="105">
        <v>0</v>
      </c>
      <c r="AI48" s="105">
        <v>6</v>
      </c>
      <c r="AJ48" s="105">
        <v>4</v>
      </c>
      <c r="AK48" s="105">
        <v>1</v>
      </c>
      <c r="AL48" s="105">
        <v>1</v>
      </c>
      <c r="AM48" s="105">
        <v>0</v>
      </c>
      <c r="AN48" s="105">
        <v>0</v>
      </c>
      <c r="AO48" s="105">
        <v>0</v>
      </c>
      <c r="AP48" s="106">
        <f t="shared" si="19"/>
        <v>38.65</v>
      </c>
      <c r="AQ48" s="107">
        <v>18.49</v>
      </c>
      <c r="AR48" s="108">
        <v>0</v>
      </c>
      <c r="AS48" s="108">
        <v>7</v>
      </c>
      <c r="AT48" s="108">
        <v>6</v>
      </c>
      <c r="AU48" s="108">
        <v>2</v>
      </c>
      <c r="AV48" s="108">
        <v>1</v>
      </c>
      <c r="AW48" s="108">
        <v>0</v>
      </c>
      <c r="AX48" s="108">
        <v>0</v>
      </c>
      <c r="AY48" s="108">
        <v>0</v>
      </c>
      <c r="AZ48" s="109">
        <f t="shared" si="20"/>
        <v>33.489999999999995</v>
      </c>
      <c r="BA48" s="110">
        <v>35.8</v>
      </c>
      <c r="BB48" s="111">
        <v>12</v>
      </c>
      <c r="BC48" s="111">
        <v>0</v>
      </c>
      <c r="BD48" s="111">
        <v>0</v>
      </c>
      <c r="BE48" s="111">
        <v>0</v>
      </c>
      <c r="BF48" s="111">
        <v>0</v>
      </c>
      <c r="BG48" s="111">
        <v>0</v>
      </c>
      <c r="BH48" s="111">
        <v>0</v>
      </c>
      <c r="BI48" s="111">
        <v>0</v>
      </c>
      <c r="BJ48" s="112">
        <f t="shared" si="21"/>
        <v>35.8</v>
      </c>
      <c r="BK48" s="1"/>
      <c r="BL48" s="113">
        <f t="shared" si="22"/>
        <v>0.5068773778167983</v>
      </c>
      <c r="BM48" s="114">
        <f t="shared" si="23"/>
        <v>0.5454084221207509</v>
      </c>
      <c r="BN48" s="114">
        <f t="shared" si="24"/>
        <v>0.5156648451730419</v>
      </c>
      <c r="BO48" s="114">
        <f t="shared" si="25"/>
        <v>0.48382923673997413</v>
      </c>
      <c r="BP48" s="114">
        <f t="shared" si="26"/>
        <v>0.47894893998208427</v>
      </c>
      <c r="BQ48" s="115">
        <f t="shared" si="27"/>
        <v>0.39245810055865926</v>
      </c>
      <c r="BR48" s="116">
        <f t="shared" si="28"/>
        <v>2.9231869223913085</v>
      </c>
      <c r="BS48" s="117">
        <f t="shared" si="29"/>
        <v>0.5313042740954794</v>
      </c>
      <c r="BT48" s="118">
        <f t="shared" si="30"/>
        <v>43</v>
      </c>
      <c r="BV48" s="119">
        <f t="shared" si="31"/>
        <v>270.6</v>
      </c>
    </row>
    <row r="49" spans="1:74" ht="12.75" customHeight="1">
      <c r="A49" s="93">
        <v>37</v>
      </c>
      <c r="B49" s="94" t="s">
        <v>72</v>
      </c>
      <c r="C49" s="95">
        <v>54.77</v>
      </c>
      <c r="D49" s="96">
        <v>0</v>
      </c>
      <c r="E49" s="96">
        <v>8</v>
      </c>
      <c r="F49" s="96">
        <v>4</v>
      </c>
      <c r="G49" s="96">
        <v>6</v>
      </c>
      <c r="H49" s="96">
        <v>0</v>
      </c>
      <c r="I49" s="96">
        <v>0</v>
      </c>
      <c r="J49" s="96">
        <v>0</v>
      </c>
      <c r="K49" s="96">
        <v>0</v>
      </c>
      <c r="L49" s="97">
        <f t="shared" si="16"/>
        <v>70.77000000000001</v>
      </c>
      <c r="M49" s="98">
        <v>32.51</v>
      </c>
      <c r="N49" s="99">
        <v>0</v>
      </c>
      <c r="O49" s="99">
        <v>8</v>
      </c>
      <c r="P49" s="99">
        <v>2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100">
        <f t="shared" si="17"/>
        <v>34.51</v>
      </c>
      <c r="W49" s="101">
        <v>45.61</v>
      </c>
      <c r="X49" s="102">
        <v>0</v>
      </c>
      <c r="Y49" s="102">
        <v>6</v>
      </c>
      <c r="Z49" s="102">
        <v>8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3">
        <f t="shared" si="18"/>
        <v>53.61</v>
      </c>
      <c r="AG49" s="104">
        <v>27.77</v>
      </c>
      <c r="AH49" s="105">
        <v>0</v>
      </c>
      <c r="AI49" s="105">
        <v>8</v>
      </c>
      <c r="AJ49" s="105">
        <v>3</v>
      </c>
      <c r="AK49" s="105">
        <v>0</v>
      </c>
      <c r="AL49" s="105">
        <v>1</v>
      </c>
      <c r="AM49" s="105">
        <v>0</v>
      </c>
      <c r="AN49" s="105">
        <v>0</v>
      </c>
      <c r="AO49" s="105">
        <v>0</v>
      </c>
      <c r="AP49" s="106">
        <f t="shared" si="19"/>
        <v>35.769999999999996</v>
      </c>
      <c r="AQ49" s="107">
        <v>23.51</v>
      </c>
      <c r="AR49" s="108">
        <v>0</v>
      </c>
      <c r="AS49" s="108">
        <v>5</v>
      </c>
      <c r="AT49" s="108">
        <v>3</v>
      </c>
      <c r="AU49" s="108">
        <v>8</v>
      </c>
      <c r="AV49" s="108">
        <v>0</v>
      </c>
      <c r="AW49" s="108">
        <v>0</v>
      </c>
      <c r="AX49" s="108">
        <v>0</v>
      </c>
      <c r="AY49" s="108">
        <v>0</v>
      </c>
      <c r="AZ49" s="109">
        <f t="shared" si="20"/>
        <v>42.510000000000005</v>
      </c>
      <c r="BA49" s="110">
        <v>37.18</v>
      </c>
      <c r="BB49" s="111">
        <v>12</v>
      </c>
      <c r="BC49" s="111">
        <v>0</v>
      </c>
      <c r="BD49" s="111">
        <v>0</v>
      </c>
      <c r="BE49" s="111">
        <v>0</v>
      </c>
      <c r="BF49" s="111">
        <v>0</v>
      </c>
      <c r="BG49" s="111">
        <v>0</v>
      </c>
      <c r="BH49" s="111">
        <v>0</v>
      </c>
      <c r="BI49" s="111">
        <v>0</v>
      </c>
      <c r="BJ49" s="112">
        <f t="shared" si="21"/>
        <v>37.18</v>
      </c>
      <c r="BK49" s="1"/>
      <c r="BL49" s="113">
        <f t="shared" si="22"/>
        <v>0.48947294051151613</v>
      </c>
      <c r="BM49" s="114">
        <f t="shared" si="23"/>
        <v>0.6230078238191828</v>
      </c>
      <c r="BN49" s="114">
        <f t="shared" si="24"/>
        <v>0.5280731206864391</v>
      </c>
      <c r="BO49" s="114">
        <f t="shared" si="25"/>
        <v>0.5227844562482528</v>
      </c>
      <c r="BP49" s="114">
        <f t="shared" si="26"/>
        <v>0.37732298282756993</v>
      </c>
      <c r="BQ49" s="115">
        <f t="shared" si="27"/>
        <v>0.37789133942980097</v>
      </c>
      <c r="BR49" s="116">
        <f t="shared" si="28"/>
        <v>2.9185526635227617</v>
      </c>
      <c r="BS49" s="117">
        <f t="shared" si="29"/>
        <v>0.530461973685176</v>
      </c>
      <c r="BT49" s="118">
        <f t="shared" si="30"/>
        <v>44</v>
      </c>
      <c r="BV49" s="119">
        <f t="shared" si="31"/>
        <v>274.34999999999997</v>
      </c>
    </row>
    <row r="50" spans="1:74" ht="12.75" customHeight="1">
      <c r="A50" s="93">
        <v>52</v>
      </c>
      <c r="B50" s="94" t="s">
        <v>87</v>
      </c>
      <c r="C50" s="95">
        <v>140.8</v>
      </c>
      <c r="D50" s="96">
        <v>0</v>
      </c>
      <c r="E50" s="96">
        <v>8</v>
      </c>
      <c r="F50" s="96">
        <v>5</v>
      </c>
      <c r="G50" s="96">
        <v>3</v>
      </c>
      <c r="H50" s="96">
        <v>2</v>
      </c>
      <c r="I50" s="96">
        <v>0</v>
      </c>
      <c r="J50" s="96">
        <v>0</v>
      </c>
      <c r="K50" s="96">
        <v>3</v>
      </c>
      <c r="L50" s="97">
        <f t="shared" si="16"/>
        <v>170.8</v>
      </c>
      <c r="M50" s="98">
        <v>24.03</v>
      </c>
      <c r="N50" s="99">
        <v>0</v>
      </c>
      <c r="O50" s="99">
        <v>5</v>
      </c>
      <c r="P50" s="99">
        <v>3</v>
      </c>
      <c r="Q50" s="99">
        <v>2</v>
      </c>
      <c r="R50" s="99">
        <v>0</v>
      </c>
      <c r="S50" s="99">
        <v>0</v>
      </c>
      <c r="T50" s="99">
        <v>0</v>
      </c>
      <c r="U50" s="99">
        <v>0</v>
      </c>
      <c r="V50" s="100">
        <f t="shared" si="17"/>
        <v>31.03</v>
      </c>
      <c r="W50" s="101">
        <v>39.81</v>
      </c>
      <c r="X50" s="102">
        <v>0</v>
      </c>
      <c r="Y50" s="102">
        <v>10</v>
      </c>
      <c r="Z50" s="102">
        <v>2</v>
      </c>
      <c r="AA50" s="102">
        <v>1</v>
      </c>
      <c r="AB50" s="102">
        <v>1</v>
      </c>
      <c r="AC50" s="102">
        <v>0</v>
      </c>
      <c r="AD50" s="102">
        <v>0</v>
      </c>
      <c r="AE50" s="102">
        <v>0</v>
      </c>
      <c r="AF50" s="103">
        <f t="shared" si="18"/>
        <v>48.81</v>
      </c>
      <c r="AG50" s="104">
        <v>29.55</v>
      </c>
      <c r="AH50" s="105">
        <v>0</v>
      </c>
      <c r="AI50" s="105">
        <v>10</v>
      </c>
      <c r="AJ50" s="105">
        <v>2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6">
        <f t="shared" si="19"/>
        <v>31.55</v>
      </c>
      <c r="AQ50" s="107">
        <v>22.04</v>
      </c>
      <c r="AR50" s="108">
        <v>0</v>
      </c>
      <c r="AS50" s="108">
        <v>9</v>
      </c>
      <c r="AT50" s="108">
        <v>4</v>
      </c>
      <c r="AU50" s="108">
        <v>3</v>
      </c>
      <c r="AV50" s="108">
        <v>0</v>
      </c>
      <c r="AW50" s="108">
        <v>0</v>
      </c>
      <c r="AX50" s="108">
        <v>0</v>
      </c>
      <c r="AY50" s="108">
        <v>0</v>
      </c>
      <c r="AZ50" s="109">
        <f t="shared" si="20"/>
        <v>32.04</v>
      </c>
      <c r="BA50" s="110">
        <v>43.33</v>
      </c>
      <c r="BB50" s="111">
        <v>12</v>
      </c>
      <c r="BC50" s="111">
        <v>0</v>
      </c>
      <c r="BD50" s="111">
        <v>0</v>
      </c>
      <c r="BE50" s="111">
        <v>0</v>
      </c>
      <c r="BF50" s="111">
        <v>0</v>
      </c>
      <c r="BG50" s="111">
        <v>0</v>
      </c>
      <c r="BH50" s="111">
        <v>0</v>
      </c>
      <c r="BI50" s="111">
        <v>0</v>
      </c>
      <c r="BJ50" s="112">
        <f t="shared" si="21"/>
        <v>43.33</v>
      </c>
      <c r="BK50" s="1"/>
      <c r="BL50" s="113">
        <f t="shared" si="22"/>
        <v>0.2028103044496487</v>
      </c>
      <c r="BM50" s="114">
        <f t="shared" si="23"/>
        <v>0.6928778601353529</v>
      </c>
      <c r="BN50" s="114">
        <f t="shared" si="24"/>
        <v>0.5800040975209998</v>
      </c>
      <c r="BO50" s="114">
        <f t="shared" si="25"/>
        <v>0.5927099841521394</v>
      </c>
      <c r="BP50" s="114">
        <f t="shared" si="26"/>
        <v>0.5006242197253433</v>
      </c>
      <c r="BQ50" s="115">
        <f t="shared" si="27"/>
        <v>0.3242557119778445</v>
      </c>
      <c r="BR50" s="116">
        <f t="shared" si="28"/>
        <v>2.893282177961329</v>
      </c>
      <c r="BS50" s="117">
        <f t="shared" si="29"/>
        <v>0.5258689328213116</v>
      </c>
      <c r="BT50" s="118">
        <f t="shared" si="30"/>
        <v>45</v>
      </c>
      <c r="BV50" s="119">
        <f t="shared" si="31"/>
        <v>357.56</v>
      </c>
    </row>
    <row r="51" spans="1:74" ht="12.75" customHeight="1">
      <c r="A51" s="93">
        <v>46</v>
      </c>
      <c r="B51" s="94" t="s">
        <v>81</v>
      </c>
      <c r="C51" s="95">
        <v>49.79</v>
      </c>
      <c r="D51" s="96">
        <v>0</v>
      </c>
      <c r="E51" s="96">
        <v>11</v>
      </c>
      <c r="F51" s="96">
        <v>2</v>
      </c>
      <c r="G51" s="96">
        <v>4</v>
      </c>
      <c r="H51" s="96">
        <v>1</v>
      </c>
      <c r="I51" s="96">
        <v>0</v>
      </c>
      <c r="J51" s="96">
        <v>0</v>
      </c>
      <c r="K51" s="96">
        <v>0</v>
      </c>
      <c r="L51" s="97">
        <f t="shared" si="16"/>
        <v>64.78999999999999</v>
      </c>
      <c r="M51" s="98">
        <v>35.12</v>
      </c>
      <c r="N51" s="99">
        <v>0</v>
      </c>
      <c r="O51" s="99">
        <v>4</v>
      </c>
      <c r="P51" s="99">
        <v>4</v>
      </c>
      <c r="Q51" s="99">
        <v>1</v>
      </c>
      <c r="R51" s="99">
        <v>1</v>
      </c>
      <c r="S51" s="99">
        <v>0</v>
      </c>
      <c r="T51" s="99">
        <v>0</v>
      </c>
      <c r="U51" s="99">
        <v>2</v>
      </c>
      <c r="V51" s="100">
        <f t="shared" si="17"/>
        <v>52.12</v>
      </c>
      <c r="W51" s="101">
        <v>34.25</v>
      </c>
      <c r="X51" s="102">
        <v>0</v>
      </c>
      <c r="Y51" s="102">
        <v>6</v>
      </c>
      <c r="Z51" s="102">
        <v>6</v>
      </c>
      <c r="AA51" s="102">
        <v>1</v>
      </c>
      <c r="AB51" s="102">
        <v>1</v>
      </c>
      <c r="AC51" s="102">
        <v>0</v>
      </c>
      <c r="AD51" s="102">
        <v>0</v>
      </c>
      <c r="AE51" s="102">
        <v>0</v>
      </c>
      <c r="AF51" s="103">
        <f t="shared" si="18"/>
        <v>47.25</v>
      </c>
      <c r="AG51" s="104">
        <v>25.95</v>
      </c>
      <c r="AH51" s="105">
        <v>0</v>
      </c>
      <c r="AI51" s="105">
        <v>8</v>
      </c>
      <c r="AJ51" s="105">
        <v>4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  <c r="AP51" s="106">
        <f t="shared" si="19"/>
        <v>29.95</v>
      </c>
      <c r="AQ51" s="107">
        <v>19.23</v>
      </c>
      <c r="AR51" s="108">
        <v>0</v>
      </c>
      <c r="AS51" s="108">
        <v>3</v>
      </c>
      <c r="AT51" s="108">
        <v>5</v>
      </c>
      <c r="AU51" s="108">
        <v>8</v>
      </c>
      <c r="AV51" s="108">
        <v>0</v>
      </c>
      <c r="AW51" s="108">
        <v>0</v>
      </c>
      <c r="AX51" s="108">
        <v>0</v>
      </c>
      <c r="AY51" s="108">
        <v>0</v>
      </c>
      <c r="AZ51" s="109">
        <f t="shared" si="20"/>
        <v>40.230000000000004</v>
      </c>
      <c r="BA51" s="110">
        <v>58.55</v>
      </c>
      <c r="BB51" s="111">
        <v>12</v>
      </c>
      <c r="BC51" s="111">
        <v>0</v>
      </c>
      <c r="BD51" s="111">
        <v>0</v>
      </c>
      <c r="BE51" s="111">
        <v>0</v>
      </c>
      <c r="BF51" s="111">
        <v>0</v>
      </c>
      <c r="BG51" s="111">
        <v>0</v>
      </c>
      <c r="BH51" s="111">
        <v>0</v>
      </c>
      <c r="BI51" s="111">
        <v>0</v>
      </c>
      <c r="BJ51" s="112">
        <f t="shared" si="21"/>
        <v>58.55</v>
      </c>
      <c r="BK51" s="1"/>
      <c r="BL51" s="113">
        <f t="shared" si="22"/>
        <v>0.5346504090137367</v>
      </c>
      <c r="BM51" s="114">
        <f t="shared" si="23"/>
        <v>0.4125095932463546</v>
      </c>
      <c r="BN51" s="114">
        <f t="shared" si="24"/>
        <v>0.5991534391534391</v>
      </c>
      <c r="BO51" s="114">
        <f t="shared" si="25"/>
        <v>0.6243739565943238</v>
      </c>
      <c r="BP51" s="114">
        <f t="shared" si="26"/>
        <v>0.3987074322644792</v>
      </c>
      <c r="BQ51" s="115">
        <f t="shared" si="27"/>
        <v>0.23996584116140054</v>
      </c>
      <c r="BR51" s="116">
        <f t="shared" si="28"/>
        <v>2.8093606714337342</v>
      </c>
      <c r="BS51" s="117">
        <f t="shared" si="29"/>
        <v>0.5106157669135469</v>
      </c>
      <c r="BT51" s="118">
        <f t="shared" si="30"/>
        <v>46</v>
      </c>
      <c r="BV51" s="119">
        <f t="shared" si="31"/>
        <v>292.89</v>
      </c>
    </row>
    <row r="52" spans="1:74" ht="12.75" customHeight="1">
      <c r="A52" s="93">
        <v>35</v>
      </c>
      <c r="B52" s="94" t="s">
        <v>70</v>
      </c>
      <c r="C52" s="95">
        <v>36.6</v>
      </c>
      <c r="D52" s="96">
        <v>0</v>
      </c>
      <c r="E52" s="96">
        <v>2</v>
      </c>
      <c r="F52" s="96">
        <v>8</v>
      </c>
      <c r="G52" s="96">
        <v>6</v>
      </c>
      <c r="H52" s="96">
        <v>2</v>
      </c>
      <c r="I52" s="96">
        <v>0</v>
      </c>
      <c r="J52" s="96">
        <v>0</v>
      </c>
      <c r="K52" s="96">
        <v>0</v>
      </c>
      <c r="L52" s="97">
        <f t="shared" si="16"/>
        <v>66.6</v>
      </c>
      <c r="M52" s="98">
        <v>29.99</v>
      </c>
      <c r="N52" s="99">
        <v>0</v>
      </c>
      <c r="O52" s="99">
        <v>4</v>
      </c>
      <c r="P52" s="99">
        <v>4</v>
      </c>
      <c r="Q52" s="99">
        <v>0</v>
      </c>
      <c r="R52" s="99">
        <v>2</v>
      </c>
      <c r="S52" s="99">
        <v>0</v>
      </c>
      <c r="T52" s="99">
        <v>0</v>
      </c>
      <c r="U52" s="99">
        <v>0</v>
      </c>
      <c r="V52" s="100">
        <f t="shared" si="17"/>
        <v>43.989999999999995</v>
      </c>
      <c r="W52" s="101">
        <v>23.24</v>
      </c>
      <c r="X52" s="102">
        <v>0</v>
      </c>
      <c r="Y52" s="102">
        <v>0</v>
      </c>
      <c r="Z52" s="102">
        <v>4</v>
      </c>
      <c r="AA52" s="102">
        <v>5</v>
      </c>
      <c r="AB52" s="102">
        <v>5</v>
      </c>
      <c r="AC52" s="102">
        <v>0</v>
      </c>
      <c r="AD52" s="102">
        <v>0</v>
      </c>
      <c r="AE52" s="102">
        <v>0</v>
      </c>
      <c r="AF52" s="103">
        <f t="shared" si="18"/>
        <v>62.239999999999995</v>
      </c>
      <c r="AG52" s="104">
        <v>19.95</v>
      </c>
      <c r="AH52" s="105">
        <v>0</v>
      </c>
      <c r="AI52" s="105">
        <v>3</v>
      </c>
      <c r="AJ52" s="105">
        <v>4</v>
      </c>
      <c r="AK52" s="105">
        <v>3</v>
      </c>
      <c r="AL52" s="105">
        <v>2</v>
      </c>
      <c r="AM52" s="105">
        <v>0</v>
      </c>
      <c r="AN52" s="105">
        <v>0</v>
      </c>
      <c r="AO52" s="105">
        <v>2</v>
      </c>
      <c r="AP52" s="106">
        <f t="shared" si="19"/>
        <v>45.95</v>
      </c>
      <c r="AQ52" s="107">
        <v>12.77</v>
      </c>
      <c r="AR52" s="108">
        <v>0</v>
      </c>
      <c r="AS52" s="108">
        <v>1</v>
      </c>
      <c r="AT52" s="108">
        <v>3</v>
      </c>
      <c r="AU52" s="108">
        <v>10</v>
      </c>
      <c r="AV52" s="108">
        <v>2</v>
      </c>
      <c r="AW52" s="108">
        <v>0</v>
      </c>
      <c r="AX52" s="108">
        <v>0</v>
      </c>
      <c r="AY52" s="108">
        <v>0</v>
      </c>
      <c r="AZ52" s="109">
        <f t="shared" si="20"/>
        <v>45.769999999999996</v>
      </c>
      <c r="BA52" s="110">
        <v>28.88</v>
      </c>
      <c r="BB52" s="111">
        <v>12</v>
      </c>
      <c r="BC52" s="111">
        <v>0</v>
      </c>
      <c r="BD52" s="111">
        <v>0</v>
      </c>
      <c r="BE52" s="111">
        <v>0</v>
      </c>
      <c r="BF52" s="111">
        <v>0</v>
      </c>
      <c r="BG52" s="111">
        <v>0</v>
      </c>
      <c r="BH52" s="111">
        <v>0</v>
      </c>
      <c r="BI52" s="111">
        <v>0</v>
      </c>
      <c r="BJ52" s="112">
        <f t="shared" si="21"/>
        <v>28.88</v>
      </c>
      <c r="BK52" s="1"/>
      <c r="BL52" s="113">
        <f t="shared" si="22"/>
        <v>0.5201201201201202</v>
      </c>
      <c r="BM52" s="114">
        <f t="shared" si="23"/>
        <v>0.4887474426005911</v>
      </c>
      <c r="BN52" s="114">
        <f t="shared" si="24"/>
        <v>0.4548521850899743</v>
      </c>
      <c r="BO52" s="114">
        <f t="shared" si="25"/>
        <v>0.40696409140369966</v>
      </c>
      <c r="BP52" s="114">
        <f t="shared" si="26"/>
        <v>0.3504478916320734</v>
      </c>
      <c r="BQ52" s="115">
        <f t="shared" si="27"/>
        <v>0.4864958448753463</v>
      </c>
      <c r="BR52" s="116">
        <f t="shared" si="28"/>
        <v>2.707627575721805</v>
      </c>
      <c r="BS52" s="117">
        <f t="shared" si="29"/>
        <v>0.4921252529629385</v>
      </c>
      <c r="BT52" s="118">
        <f t="shared" si="30"/>
        <v>47</v>
      </c>
      <c r="BV52" s="119">
        <f t="shared" si="31"/>
        <v>293.42999999999995</v>
      </c>
    </row>
    <row r="53" spans="1:74" ht="12.75" customHeight="1">
      <c r="A53" s="93">
        <v>39</v>
      </c>
      <c r="B53" s="94" t="s">
        <v>74</v>
      </c>
      <c r="C53" s="95">
        <v>44.68</v>
      </c>
      <c r="D53" s="96">
        <v>0</v>
      </c>
      <c r="E53" s="96">
        <v>10</v>
      </c>
      <c r="F53" s="96">
        <v>5</v>
      </c>
      <c r="G53" s="96">
        <v>2</v>
      </c>
      <c r="H53" s="96">
        <v>1</v>
      </c>
      <c r="I53" s="96">
        <v>0</v>
      </c>
      <c r="J53" s="96">
        <v>0</v>
      </c>
      <c r="K53" s="96">
        <v>0</v>
      </c>
      <c r="L53" s="97">
        <f t="shared" si="16"/>
        <v>58.68</v>
      </c>
      <c r="M53" s="98">
        <v>29.75</v>
      </c>
      <c r="N53" s="99">
        <v>0</v>
      </c>
      <c r="O53" s="99">
        <v>5</v>
      </c>
      <c r="P53" s="99">
        <v>3</v>
      </c>
      <c r="Q53" s="99">
        <v>0</v>
      </c>
      <c r="R53" s="99">
        <v>2</v>
      </c>
      <c r="S53" s="99">
        <v>0</v>
      </c>
      <c r="T53" s="99">
        <v>0</v>
      </c>
      <c r="U53" s="99">
        <v>2</v>
      </c>
      <c r="V53" s="100">
        <f t="shared" si="17"/>
        <v>48.75</v>
      </c>
      <c r="W53" s="101">
        <v>61.18</v>
      </c>
      <c r="X53" s="102">
        <v>0</v>
      </c>
      <c r="Y53" s="102">
        <v>4</v>
      </c>
      <c r="Z53" s="102">
        <v>6</v>
      </c>
      <c r="AA53" s="102">
        <v>0</v>
      </c>
      <c r="AB53" s="102">
        <v>4</v>
      </c>
      <c r="AC53" s="102">
        <v>0</v>
      </c>
      <c r="AD53" s="102">
        <v>0</v>
      </c>
      <c r="AE53" s="102">
        <v>1</v>
      </c>
      <c r="AF53" s="103">
        <f t="shared" si="18"/>
        <v>90.18</v>
      </c>
      <c r="AG53" s="104">
        <v>28.57</v>
      </c>
      <c r="AH53" s="105">
        <v>0</v>
      </c>
      <c r="AI53" s="105">
        <v>11</v>
      </c>
      <c r="AJ53" s="105">
        <v>0</v>
      </c>
      <c r="AK53" s="105">
        <v>1</v>
      </c>
      <c r="AL53" s="105">
        <v>0</v>
      </c>
      <c r="AM53" s="105">
        <v>0</v>
      </c>
      <c r="AN53" s="105">
        <v>0</v>
      </c>
      <c r="AO53" s="105">
        <v>0</v>
      </c>
      <c r="AP53" s="106">
        <f t="shared" si="19"/>
        <v>30.57</v>
      </c>
      <c r="AQ53" s="107">
        <v>23.34</v>
      </c>
      <c r="AR53" s="108">
        <v>0</v>
      </c>
      <c r="AS53" s="108">
        <v>11</v>
      </c>
      <c r="AT53" s="108">
        <v>4</v>
      </c>
      <c r="AU53" s="108">
        <v>1</v>
      </c>
      <c r="AV53" s="108">
        <v>0</v>
      </c>
      <c r="AW53" s="108">
        <v>0</v>
      </c>
      <c r="AX53" s="108">
        <v>0</v>
      </c>
      <c r="AY53" s="108">
        <v>0</v>
      </c>
      <c r="AZ53" s="109">
        <f t="shared" si="20"/>
        <v>29.34</v>
      </c>
      <c r="BA53" s="110">
        <v>86.97</v>
      </c>
      <c r="BB53" s="111">
        <v>12</v>
      </c>
      <c r="BC53" s="111">
        <v>0</v>
      </c>
      <c r="BD53" s="111">
        <v>0</v>
      </c>
      <c r="BE53" s="111">
        <v>0</v>
      </c>
      <c r="BF53" s="111">
        <v>0</v>
      </c>
      <c r="BG53" s="111">
        <v>0</v>
      </c>
      <c r="BH53" s="111">
        <v>0</v>
      </c>
      <c r="BI53" s="111">
        <v>0</v>
      </c>
      <c r="BJ53" s="112">
        <f t="shared" si="21"/>
        <v>86.97</v>
      </c>
      <c r="BK53" s="1"/>
      <c r="BL53" s="113">
        <f t="shared" si="22"/>
        <v>0.5903203817314246</v>
      </c>
      <c r="BM53" s="114">
        <f t="shared" si="23"/>
        <v>0.441025641025641</v>
      </c>
      <c r="BN53" s="114">
        <f t="shared" si="24"/>
        <v>0.313927700155245</v>
      </c>
      <c r="BO53" s="114">
        <f t="shared" si="25"/>
        <v>0.6117108276087667</v>
      </c>
      <c r="BP53" s="114">
        <f t="shared" si="26"/>
        <v>0.5466939331970007</v>
      </c>
      <c r="BQ53" s="115">
        <f t="shared" si="27"/>
        <v>0.1615499597562378</v>
      </c>
      <c r="BR53" s="116">
        <f t="shared" si="28"/>
        <v>2.665228443474316</v>
      </c>
      <c r="BS53" s="117">
        <f t="shared" si="29"/>
        <v>0.4844189923716376</v>
      </c>
      <c r="BT53" s="118">
        <f t="shared" si="30"/>
        <v>48</v>
      </c>
      <c r="BV53" s="119">
        <f t="shared" si="31"/>
        <v>344.49</v>
      </c>
    </row>
    <row r="54" spans="1:74" ht="12.75" customHeight="1">
      <c r="A54" s="93">
        <v>41</v>
      </c>
      <c r="B54" s="94" t="s">
        <v>76</v>
      </c>
      <c r="C54" s="95">
        <v>48.34</v>
      </c>
      <c r="D54" s="96">
        <v>0</v>
      </c>
      <c r="E54" s="96">
        <v>9</v>
      </c>
      <c r="F54" s="96">
        <v>5</v>
      </c>
      <c r="G54" s="96">
        <v>4</v>
      </c>
      <c r="H54" s="96">
        <v>0</v>
      </c>
      <c r="I54" s="96">
        <v>0</v>
      </c>
      <c r="J54" s="96">
        <v>0</v>
      </c>
      <c r="K54" s="96">
        <v>0</v>
      </c>
      <c r="L54" s="97">
        <f t="shared" si="16"/>
        <v>61.34</v>
      </c>
      <c r="M54" s="98">
        <v>31.48</v>
      </c>
      <c r="N54" s="99">
        <v>0</v>
      </c>
      <c r="O54" s="99">
        <v>6</v>
      </c>
      <c r="P54" s="99">
        <v>3</v>
      </c>
      <c r="Q54" s="99">
        <v>1</v>
      </c>
      <c r="R54" s="99">
        <v>0</v>
      </c>
      <c r="S54" s="99">
        <v>0</v>
      </c>
      <c r="T54" s="99">
        <v>0</v>
      </c>
      <c r="U54" s="99">
        <v>0</v>
      </c>
      <c r="V54" s="100">
        <f t="shared" si="17"/>
        <v>36.480000000000004</v>
      </c>
      <c r="W54" s="101">
        <v>52.94</v>
      </c>
      <c r="X54" s="102">
        <v>0</v>
      </c>
      <c r="Y54" s="102">
        <v>5</v>
      </c>
      <c r="Z54" s="102">
        <v>2</v>
      </c>
      <c r="AA54" s="102">
        <v>4</v>
      </c>
      <c r="AB54" s="102">
        <v>3</v>
      </c>
      <c r="AC54" s="102">
        <v>0</v>
      </c>
      <c r="AD54" s="102">
        <v>0</v>
      </c>
      <c r="AE54" s="102">
        <v>0</v>
      </c>
      <c r="AF54" s="103">
        <f t="shared" si="18"/>
        <v>77.94</v>
      </c>
      <c r="AG54" s="104">
        <v>43.04</v>
      </c>
      <c r="AH54" s="105">
        <v>0</v>
      </c>
      <c r="AI54" s="105">
        <v>5</v>
      </c>
      <c r="AJ54" s="105">
        <v>3</v>
      </c>
      <c r="AK54" s="105">
        <v>3</v>
      </c>
      <c r="AL54" s="105">
        <v>1</v>
      </c>
      <c r="AM54" s="105">
        <v>0</v>
      </c>
      <c r="AN54" s="105">
        <v>0</v>
      </c>
      <c r="AO54" s="105">
        <v>0</v>
      </c>
      <c r="AP54" s="106">
        <f t="shared" si="19"/>
        <v>57.04</v>
      </c>
      <c r="AQ54" s="107">
        <v>20.83</v>
      </c>
      <c r="AR54" s="108">
        <v>0</v>
      </c>
      <c r="AS54" s="108">
        <v>7</v>
      </c>
      <c r="AT54" s="108">
        <v>3</v>
      </c>
      <c r="AU54" s="108">
        <v>4</v>
      </c>
      <c r="AV54" s="108">
        <v>2</v>
      </c>
      <c r="AW54" s="108">
        <v>0</v>
      </c>
      <c r="AX54" s="108">
        <v>0</v>
      </c>
      <c r="AY54" s="108">
        <v>0</v>
      </c>
      <c r="AZ54" s="109">
        <f t="shared" si="20"/>
        <v>41.83</v>
      </c>
      <c r="BA54" s="110">
        <v>38.35</v>
      </c>
      <c r="BB54" s="111">
        <v>12</v>
      </c>
      <c r="BC54" s="111">
        <v>0</v>
      </c>
      <c r="BD54" s="111">
        <v>0</v>
      </c>
      <c r="BE54" s="111">
        <v>0</v>
      </c>
      <c r="BF54" s="111">
        <v>0</v>
      </c>
      <c r="BG54" s="111">
        <v>0</v>
      </c>
      <c r="BH54" s="111">
        <v>0</v>
      </c>
      <c r="BI54" s="111">
        <v>0</v>
      </c>
      <c r="BJ54" s="112">
        <f t="shared" si="21"/>
        <v>38.35</v>
      </c>
      <c r="BK54" s="1"/>
      <c r="BL54" s="113">
        <f t="shared" si="22"/>
        <v>0.5647212259537007</v>
      </c>
      <c r="BM54" s="114">
        <f t="shared" si="23"/>
        <v>0.5893640350877193</v>
      </c>
      <c r="BN54" s="114">
        <f t="shared" si="24"/>
        <v>0.3632281241981011</v>
      </c>
      <c r="BO54" s="114">
        <f t="shared" si="25"/>
        <v>0.3278401122019635</v>
      </c>
      <c r="BP54" s="114">
        <f t="shared" si="26"/>
        <v>0.3834568491513268</v>
      </c>
      <c r="BQ54" s="115">
        <f t="shared" si="27"/>
        <v>0.3663624511082138</v>
      </c>
      <c r="BR54" s="116">
        <f t="shared" si="28"/>
        <v>2.594972797701025</v>
      </c>
      <c r="BS54" s="117">
        <f t="shared" si="29"/>
        <v>0.47164966701896666</v>
      </c>
      <c r="BT54" s="118">
        <f t="shared" si="30"/>
        <v>49</v>
      </c>
      <c r="BV54" s="119">
        <f t="shared" si="31"/>
        <v>312.98</v>
      </c>
    </row>
    <row r="55" spans="1:74" ht="12.75" customHeight="1">
      <c r="A55" s="93">
        <v>30</v>
      </c>
      <c r="B55" s="94" t="s">
        <v>65</v>
      </c>
      <c r="C55" s="95">
        <v>52.02</v>
      </c>
      <c r="D55" s="96">
        <v>0</v>
      </c>
      <c r="E55" s="96">
        <v>5</v>
      </c>
      <c r="F55" s="96">
        <v>6</v>
      </c>
      <c r="G55" s="96">
        <v>5</v>
      </c>
      <c r="H55" s="96">
        <v>2</v>
      </c>
      <c r="I55" s="96">
        <v>0</v>
      </c>
      <c r="J55" s="96">
        <v>0</v>
      </c>
      <c r="K55" s="96">
        <v>0</v>
      </c>
      <c r="L55" s="97">
        <f t="shared" si="16"/>
        <v>78.02000000000001</v>
      </c>
      <c r="M55" s="98">
        <v>31.69</v>
      </c>
      <c r="N55" s="99">
        <v>0</v>
      </c>
      <c r="O55" s="99">
        <v>5</v>
      </c>
      <c r="P55" s="99">
        <v>3</v>
      </c>
      <c r="Q55" s="99">
        <v>2</v>
      </c>
      <c r="R55" s="99">
        <v>0</v>
      </c>
      <c r="S55" s="99">
        <v>0</v>
      </c>
      <c r="T55" s="99">
        <v>0</v>
      </c>
      <c r="U55" s="99">
        <v>0</v>
      </c>
      <c r="V55" s="100">
        <f t="shared" si="17"/>
        <v>38.69</v>
      </c>
      <c r="W55" s="101">
        <v>45.81</v>
      </c>
      <c r="X55" s="102">
        <v>0</v>
      </c>
      <c r="Y55" s="102">
        <v>5</v>
      </c>
      <c r="Z55" s="102">
        <v>3</v>
      </c>
      <c r="AA55" s="102">
        <v>5</v>
      </c>
      <c r="AB55" s="102">
        <v>1</v>
      </c>
      <c r="AC55" s="102">
        <v>0</v>
      </c>
      <c r="AD55" s="102">
        <v>0</v>
      </c>
      <c r="AE55" s="102">
        <v>0</v>
      </c>
      <c r="AF55" s="103">
        <f t="shared" si="18"/>
        <v>63.81</v>
      </c>
      <c r="AG55" s="104">
        <v>30.57</v>
      </c>
      <c r="AH55" s="105">
        <v>0</v>
      </c>
      <c r="AI55" s="105">
        <v>5</v>
      </c>
      <c r="AJ55" s="105">
        <v>4</v>
      </c>
      <c r="AK55" s="105">
        <v>1</v>
      </c>
      <c r="AL55" s="105">
        <v>2</v>
      </c>
      <c r="AM55" s="105">
        <v>0</v>
      </c>
      <c r="AN55" s="105">
        <v>0</v>
      </c>
      <c r="AO55" s="105">
        <v>0</v>
      </c>
      <c r="AP55" s="106">
        <f t="shared" si="19"/>
        <v>46.57</v>
      </c>
      <c r="AQ55" s="107">
        <v>23.16</v>
      </c>
      <c r="AR55" s="108">
        <v>0</v>
      </c>
      <c r="AS55" s="108">
        <v>3</v>
      </c>
      <c r="AT55" s="108">
        <v>7</v>
      </c>
      <c r="AU55" s="108">
        <v>5</v>
      </c>
      <c r="AV55" s="108">
        <v>1</v>
      </c>
      <c r="AW55" s="108">
        <v>0</v>
      </c>
      <c r="AX55" s="108">
        <v>0</v>
      </c>
      <c r="AY55" s="108">
        <v>0</v>
      </c>
      <c r="AZ55" s="109">
        <f t="shared" si="20"/>
        <v>45.16</v>
      </c>
      <c r="BA55" s="110">
        <v>40.51</v>
      </c>
      <c r="BB55" s="111">
        <v>12</v>
      </c>
      <c r="BC55" s="111">
        <v>0</v>
      </c>
      <c r="BD55" s="111">
        <v>0</v>
      </c>
      <c r="BE55" s="111">
        <v>0</v>
      </c>
      <c r="BF55" s="111">
        <v>0</v>
      </c>
      <c r="BG55" s="111">
        <v>0</v>
      </c>
      <c r="BH55" s="111">
        <v>0</v>
      </c>
      <c r="BI55" s="111">
        <v>0</v>
      </c>
      <c r="BJ55" s="112">
        <f t="shared" si="21"/>
        <v>40.51</v>
      </c>
      <c r="BK55" s="1"/>
      <c r="BL55" s="113">
        <f t="shared" si="22"/>
        <v>0.44398872084081</v>
      </c>
      <c r="BM55" s="114">
        <f t="shared" si="23"/>
        <v>0.5556991470664254</v>
      </c>
      <c r="BN55" s="114">
        <f t="shared" si="24"/>
        <v>0.4436608682024761</v>
      </c>
      <c r="BO55" s="114">
        <f t="shared" si="25"/>
        <v>0.40154605969508267</v>
      </c>
      <c r="BP55" s="114">
        <f t="shared" si="26"/>
        <v>0.35518157661647476</v>
      </c>
      <c r="BQ55" s="115">
        <f t="shared" si="27"/>
        <v>0.3468279437176006</v>
      </c>
      <c r="BR55" s="116">
        <f t="shared" si="28"/>
        <v>2.54690431613887</v>
      </c>
      <c r="BS55" s="117">
        <f t="shared" si="29"/>
        <v>0.46291297299929013</v>
      </c>
      <c r="BT55" s="118">
        <f t="shared" si="30"/>
        <v>50</v>
      </c>
      <c r="BV55" s="119">
        <f t="shared" si="31"/>
        <v>312.76</v>
      </c>
    </row>
    <row r="56" spans="1:74" ht="12.75" customHeight="1">
      <c r="A56" s="93">
        <v>2</v>
      </c>
      <c r="B56" s="94" t="s">
        <v>37</v>
      </c>
      <c r="C56" s="95">
        <v>49.09</v>
      </c>
      <c r="D56" s="96">
        <v>0</v>
      </c>
      <c r="E56" s="96">
        <v>3</v>
      </c>
      <c r="F56" s="96">
        <v>7</v>
      </c>
      <c r="G56" s="96">
        <v>6</v>
      </c>
      <c r="H56" s="96">
        <v>2</v>
      </c>
      <c r="I56" s="96">
        <v>0</v>
      </c>
      <c r="J56" s="96">
        <v>0</v>
      </c>
      <c r="K56" s="96">
        <v>0</v>
      </c>
      <c r="L56" s="97">
        <f t="shared" si="16"/>
        <v>78.09</v>
      </c>
      <c r="M56" s="98">
        <v>21.29</v>
      </c>
      <c r="N56" s="99">
        <v>0</v>
      </c>
      <c r="O56" s="99">
        <v>2</v>
      </c>
      <c r="P56" s="99">
        <v>3</v>
      </c>
      <c r="Q56" s="99">
        <v>3</v>
      </c>
      <c r="R56" s="99">
        <v>2</v>
      </c>
      <c r="S56" s="99">
        <v>0</v>
      </c>
      <c r="T56" s="99">
        <v>0</v>
      </c>
      <c r="U56" s="99">
        <v>0</v>
      </c>
      <c r="V56" s="100">
        <f t="shared" si="17"/>
        <v>40.29</v>
      </c>
      <c r="W56" s="101">
        <v>33.54</v>
      </c>
      <c r="X56" s="102">
        <v>0</v>
      </c>
      <c r="Y56" s="102">
        <v>3</v>
      </c>
      <c r="Z56" s="102">
        <v>6</v>
      </c>
      <c r="AA56" s="102">
        <v>0</v>
      </c>
      <c r="AB56" s="102">
        <v>5</v>
      </c>
      <c r="AC56" s="102">
        <v>0</v>
      </c>
      <c r="AD56" s="102">
        <v>0</v>
      </c>
      <c r="AE56" s="102">
        <v>0</v>
      </c>
      <c r="AF56" s="103">
        <f t="shared" si="18"/>
        <v>64.53999999999999</v>
      </c>
      <c r="AG56" s="104">
        <v>27.76</v>
      </c>
      <c r="AH56" s="105">
        <v>0</v>
      </c>
      <c r="AI56" s="105">
        <v>3</v>
      </c>
      <c r="AJ56" s="105">
        <v>4</v>
      </c>
      <c r="AK56" s="105">
        <v>3</v>
      </c>
      <c r="AL56" s="105">
        <v>2</v>
      </c>
      <c r="AM56" s="105">
        <v>0</v>
      </c>
      <c r="AN56" s="105">
        <v>0</v>
      </c>
      <c r="AO56" s="105">
        <v>0</v>
      </c>
      <c r="AP56" s="106">
        <f t="shared" si="19"/>
        <v>47.760000000000005</v>
      </c>
      <c r="AQ56" s="107">
        <v>31.9</v>
      </c>
      <c r="AR56" s="108">
        <v>0</v>
      </c>
      <c r="AS56" s="108">
        <v>2</v>
      </c>
      <c r="AT56" s="108">
        <v>5</v>
      </c>
      <c r="AU56" s="108">
        <v>8</v>
      </c>
      <c r="AV56" s="108">
        <v>1</v>
      </c>
      <c r="AW56" s="108">
        <v>0</v>
      </c>
      <c r="AX56" s="108">
        <v>0</v>
      </c>
      <c r="AY56" s="108">
        <v>0</v>
      </c>
      <c r="AZ56" s="109">
        <f t="shared" si="20"/>
        <v>57.9</v>
      </c>
      <c r="BA56" s="110">
        <v>32.32</v>
      </c>
      <c r="BB56" s="111">
        <v>12</v>
      </c>
      <c r="BC56" s="111">
        <v>0</v>
      </c>
      <c r="BD56" s="111">
        <v>0</v>
      </c>
      <c r="BE56" s="111">
        <v>0</v>
      </c>
      <c r="BF56" s="111">
        <v>0</v>
      </c>
      <c r="BG56" s="111">
        <v>0</v>
      </c>
      <c r="BH56" s="111">
        <v>0</v>
      </c>
      <c r="BI56" s="111">
        <v>0</v>
      </c>
      <c r="BJ56" s="112">
        <f t="shared" si="21"/>
        <v>32.32</v>
      </c>
      <c r="BK56" s="1"/>
      <c r="BL56" s="113">
        <f t="shared" si="22"/>
        <v>0.44359072864643356</v>
      </c>
      <c r="BM56" s="114">
        <f t="shared" si="23"/>
        <v>0.5336311739885828</v>
      </c>
      <c r="BN56" s="114">
        <f t="shared" si="24"/>
        <v>0.438642702200186</v>
      </c>
      <c r="BO56" s="114">
        <f t="shared" si="25"/>
        <v>0.3915410385259631</v>
      </c>
      <c r="BP56" s="114">
        <f t="shared" si="26"/>
        <v>0.2770293609671848</v>
      </c>
      <c r="BQ56" s="115">
        <f t="shared" si="27"/>
        <v>0.4347153465346535</v>
      </c>
      <c r="BR56" s="116">
        <f t="shared" si="28"/>
        <v>2.5191503508630038</v>
      </c>
      <c r="BS56" s="117">
        <f t="shared" si="29"/>
        <v>0.457868546910348</v>
      </c>
      <c r="BT56" s="118">
        <f t="shared" si="30"/>
        <v>51</v>
      </c>
      <c r="BV56" s="119">
        <f t="shared" si="31"/>
        <v>320.9</v>
      </c>
    </row>
    <row r="57" spans="1:74" ht="12.75" customHeight="1">
      <c r="A57" s="93">
        <v>6</v>
      </c>
      <c r="B57" s="94" t="s">
        <v>41</v>
      </c>
      <c r="C57" s="95">
        <v>28.94</v>
      </c>
      <c r="D57" s="96">
        <v>0</v>
      </c>
      <c r="E57" s="96">
        <v>0</v>
      </c>
      <c r="F57" s="96">
        <v>3</v>
      </c>
      <c r="G57" s="96">
        <v>7</v>
      </c>
      <c r="H57" s="96">
        <v>8</v>
      </c>
      <c r="I57" s="96">
        <v>0</v>
      </c>
      <c r="J57" s="96">
        <v>0</v>
      </c>
      <c r="K57" s="96">
        <v>4</v>
      </c>
      <c r="L57" s="97">
        <f t="shared" si="16"/>
        <v>97.94</v>
      </c>
      <c r="M57" s="98">
        <v>26.68</v>
      </c>
      <c r="N57" s="99">
        <v>0</v>
      </c>
      <c r="O57" s="99">
        <v>0</v>
      </c>
      <c r="P57" s="99">
        <v>3</v>
      </c>
      <c r="Q57" s="99">
        <v>6</v>
      </c>
      <c r="R57" s="99">
        <v>1</v>
      </c>
      <c r="S57" s="99">
        <v>0</v>
      </c>
      <c r="T57" s="99">
        <v>0</v>
      </c>
      <c r="U57" s="99">
        <v>0</v>
      </c>
      <c r="V57" s="100">
        <f t="shared" si="17"/>
        <v>46.68</v>
      </c>
      <c r="W57" s="101">
        <v>33.36</v>
      </c>
      <c r="X57" s="102">
        <v>0</v>
      </c>
      <c r="Y57" s="102">
        <v>3</v>
      </c>
      <c r="Z57" s="102">
        <v>3</v>
      </c>
      <c r="AA57" s="102">
        <v>7</v>
      </c>
      <c r="AB57" s="102">
        <v>1</v>
      </c>
      <c r="AC57" s="102">
        <v>0</v>
      </c>
      <c r="AD57" s="102">
        <v>0</v>
      </c>
      <c r="AE57" s="102">
        <v>0</v>
      </c>
      <c r="AF57" s="103">
        <f t="shared" si="18"/>
        <v>55.36</v>
      </c>
      <c r="AG57" s="104">
        <v>23.11</v>
      </c>
      <c r="AH57" s="105">
        <v>0</v>
      </c>
      <c r="AI57" s="105">
        <v>4</v>
      </c>
      <c r="AJ57" s="105">
        <v>6</v>
      </c>
      <c r="AK57" s="105">
        <v>1</v>
      </c>
      <c r="AL57" s="105">
        <v>1</v>
      </c>
      <c r="AM57" s="105">
        <v>0</v>
      </c>
      <c r="AN57" s="105">
        <v>0</v>
      </c>
      <c r="AO57" s="105">
        <v>0</v>
      </c>
      <c r="AP57" s="106">
        <f t="shared" si="19"/>
        <v>36.11</v>
      </c>
      <c r="AQ57" s="107">
        <v>16.72</v>
      </c>
      <c r="AR57" s="108">
        <v>0</v>
      </c>
      <c r="AS57" s="108">
        <v>3</v>
      </c>
      <c r="AT57" s="108">
        <v>5</v>
      </c>
      <c r="AU57" s="108">
        <v>6</v>
      </c>
      <c r="AV57" s="108">
        <v>2</v>
      </c>
      <c r="AW57" s="108">
        <v>0</v>
      </c>
      <c r="AX57" s="108">
        <v>0</v>
      </c>
      <c r="AY57" s="108">
        <v>0</v>
      </c>
      <c r="AZ57" s="109">
        <f t="shared" si="20"/>
        <v>43.72</v>
      </c>
      <c r="BA57" s="110">
        <v>29.99</v>
      </c>
      <c r="BB57" s="111">
        <v>12</v>
      </c>
      <c r="BC57" s="111">
        <v>0</v>
      </c>
      <c r="BD57" s="111">
        <v>0</v>
      </c>
      <c r="BE57" s="111">
        <v>0</v>
      </c>
      <c r="BF57" s="111">
        <v>0</v>
      </c>
      <c r="BG57" s="111">
        <v>0</v>
      </c>
      <c r="BH57" s="111">
        <v>0</v>
      </c>
      <c r="BI57" s="111">
        <v>8</v>
      </c>
      <c r="BJ57" s="112">
        <f t="shared" si="21"/>
        <v>53.989999999999995</v>
      </c>
      <c r="BK57" s="1"/>
      <c r="BL57" s="113">
        <f t="shared" si="22"/>
        <v>0.35368593016132327</v>
      </c>
      <c r="BM57" s="114">
        <f t="shared" si="23"/>
        <v>0.4605826906598115</v>
      </c>
      <c r="BN57" s="114">
        <f t="shared" si="24"/>
        <v>0.5113800578034682</v>
      </c>
      <c r="BO57" s="114">
        <f t="shared" si="25"/>
        <v>0.5178620880642482</v>
      </c>
      <c r="BP57" s="114">
        <f t="shared" si="26"/>
        <v>0.3668801463860933</v>
      </c>
      <c r="BQ57" s="115">
        <f t="shared" si="27"/>
        <v>0.2602333765512132</v>
      </c>
      <c r="BR57" s="116">
        <f t="shared" si="28"/>
        <v>2.4706242896261577</v>
      </c>
      <c r="BS57" s="117">
        <f t="shared" si="29"/>
        <v>0.44904868542880294</v>
      </c>
      <c r="BT57" s="118">
        <f t="shared" si="30"/>
        <v>52</v>
      </c>
      <c r="BV57" s="119">
        <f t="shared" si="31"/>
        <v>333.80000000000007</v>
      </c>
    </row>
    <row r="58" spans="1:74" ht="12.75" customHeight="1">
      <c r="A58" s="93">
        <v>7</v>
      </c>
      <c r="B58" s="94" t="s">
        <v>42</v>
      </c>
      <c r="C58" s="95">
        <v>38.64</v>
      </c>
      <c r="D58" s="96">
        <v>0</v>
      </c>
      <c r="E58" s="96">
        <v>2</v>
      </c>
      <c r="F58" s="96">
        <v>4</v>
      </c>
      <c r="G58" s="96">
        <v>8</v>
      </c>
      <c r="H58" s="96">
        <v>4</v>
      </c>
      <c r="I58" s="96">
        <v>0</v>
      </c>
      <c r="J58" s="96">
        <v>0</v>
      </c>
      <c r="K58" s="96">
        <v>0</v>
      </c>
      <c r="L58" s="97">
        <f t="shared" si="16"/>
        <v>78.64</v>
      </c>
      <c r="M58" s="98">
        <v>34.45</v>
      </c>
      <c r="N58" s="99">
        <v>0</v>
      </c>
      <c r="O58" s="99">
        <v>4</v>
      </c>
      <c r="P58" s="99">
        <v>2</v>
      </c>
      <c r="Q58" s="99">
        <v>2</v>
      </c>
      <c r="R58" s="99">
        <v>2</v>
      </c>
      <c r="S58" s="99">
        <v>0</v>
      </c>
      <c r="T58" s="99">
        <v>0</v>
      </c>
      <c r="U58" s="99">
        <v>0</v>
      </c>
      <c r="V58" s="100">
        <f t="shared" si="17"/>
        <v>50.45</v>
      </c>
      <c r="W58" s="101">
        <v>42.3</v>
      </c>
      <c r="X58" s="102">
        <v>0</v>
      </c>
      <c r="Y58" s="102">
        <v>3</v>
      </c>
      <c r="Z58" s="102">
        <v>6</v>
      </c>
      <c r="AA58" s="102">
        <v>3</v>
      </c>
      <c r="AB58" s="102">
        <v>2</v>
      </c>
      <c r="AC58" s="102">
        <v>0</v>
      </c>
      <c r="AD58" s="102">
        <v>0</v>
      </c>
      <c r="AE58" s="102">
        <v>0</v>
      </c>
      <c r="AF58" s="103">
        <f t="shared" si="18"/>
        <v>64.3</v>
      </c>
      <c r="AG58" s="104">
        <v>40.84</v>
      </c>
      <c r="AH58" s="105">
        <v>0</v>
      </c>
      <c r="AI58" s="105">
        <v>1</v>
      </c>
      <c r="AJ58" s="105">
        <v>8</v>
      </c>
      <c r="AK58" s="105">
        <v>3</v>
      </c>
      <c r="AL58" s="105">
        <v>0</v>
      </c>
      <c r="AM58" s="105">
        <v>0</v>
      </c>
      <c r="AN58" s="105">
        <v>0</v>
      </c>
      <c r="AO58" s="105">
        <v>0</v>
      </c>
      <c r="AP58" s="106">
        <f t="shared" si="19"/>
        <v>54.84</v>
      </c>
      <c r="AQ58" s="107">
        <v>21.87</v>
      </c>
      <c r="AR58" s="108">
        <v>0</v>
      </c>
      <c r="AS58" s="108">
        <v>4</v>
      </c>
      <c r="AT58" s="108">
        <v>9</v>
      </c>
      <c r="AU58" s="108">
        <v>3</v>
      </c>
      <c r="AV58" s="108">
        <v>0</v>
      </c>
      <c r="AW58" s="108">
        <v>0</v>
      </c>
      <c r="AX58" s="108">
        <v>0</v>
      </c>
      <c r="AY58" s="108">
        <v>0</v>
      </c>
      <c r="AZ58" s="109">
        <f t="shared" si="20"/>
        <v>36.870000000000005</v>
      </c>
      <c r="BA58" s="110">
        <v>109.64</v>
      </c>
      <c r="BB58" s="111">
        <v>12</v>
      </c>
      <c r="BC58" s="111">
        <v>0</v>
      </c>
      <c r="BD58" s="111">
        <v>0</v>
      </c>
      <c r="BE58" s="111">
        <v>0</v>
      </c>
      <c r="BF58" s="111">
        <v>0</v>
      </c>
      <c r="BG58" s="111">
        <v>0</v>
      </c>
      <c r="BH58" s="111">
        <v>0</v>
      </c>
      <c r="BI58" s="111">
        <v>4</v>
      </c>
      <c r="BJ58" s="112">
        <f t="shared" si="21"/>
        <v>121.64</v>
      </c>
      <c r="BK58" s="1"/>
      <c r="BL58" s="113">
        <f t="shared" si="22"/>
        <v>0.44048830111902343</v>
      </c>
      <c r="BM58" s="114">
        <f t="shared" si="23"/>
        <v>0.42616451932606536</v>
      </c>
      <c r="BN58" s="114">
        <f t="shared" si="24"/>
        <v>0.44027993779160185</v>
      </c>
      <c r="BO58" s="114">
        <f t="shared" si="25"/>
        <v>0.3409919766593727</v>
      </c>
      <c r="BP58" s="114">
        <f t="shared" si="26"/>
        <v>0.43504203959858956</v>
      </c>
      <c r="BQ58" s="115">
        <f t="shared" si="27"/>
        <v>0.11550476816836568</v>
      </c>
      <c r="BR58" s="116">
        <f t="shared" si="28"/>
        <v>2.1984715426630186</v>
      </c>
      <c r="BS58" s="117">
        <f t="shared" si="29"/>
        <v>0.3995835224039031</v>
      </c>
      <c r="BT58" s="118">
        <f t="shared" si="30"/>
        <v>53</v>
      </c>
      <c r="BV58" s="119">
        <f t="shared" si="31"/>
        <v>406.74</v>
      </c>
    </row>
    <row r="59" spans="1:74" ht="12.75" customHeight="1">
      <c r="A59" s="93">
        <v>5</v>
      </c>
      <c r="B59" s="94" t="s">
        <v>40</v>
      </c>
      <c r="C59" s="95">
        <v>64.63</v>
      </c>
      <c r="D59" s="96">
        <v>0</v>
      </c>
      <c r="E59" s="96">
        <v>9</v>
      </c>
      <c r="F59" s="96">
        <v>5</v>
      </c>
      <c r="G59" s="96">
        <v>2</v>
      </c>
      <c r="H59" s="96">
        <v>2</v>
      </c>
      <c r="I59" s="96">
        <v>0</v>
      </c>
      <c r="J59" s="96">
        <v>0</v>
      </c>
      <c r="K59" s="96">
        <v>0</v>
      </c>
      <c r="L59" s="97">
        <f t="shared" si="16"/>
        <v>83.63</v>
      </c>
      <c r="M59" s="98">
        <v>42.28</v>
      </c>
      <c r="N59" s="99">
        <v>0</v>
      </c>
      <c r="O59" s="99">
        <v>7</v>
      </c>
      <c r="P59" s="99">
        <v>3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100">
        <f t="shared" si="17"/>
        <v>45.28</v>
      </c>
      <c r="W59" s="101">
        <v>50.87</v>
      </c>
      <c r="X59" s="102">
        <v>0</v>
      </c>
      <c r="Y59" s="102">
        <v>5</v>
      </c>
      <c r="Z59" s="102">
        <v>7</v>
      </c>
      <c r="AA59" s="102">
        <v>0</v>
      </c>
      <c r="AB59" s="102">
        <v>2</v>
      </c>
      <c r="AC59" s="102">
        <v>0</v>
      </c>
      <c r="AD59" s="102">
        <v>0</v>
      </c>
      <c r="AE59" s="102">
        <v>0</v>
      </c>
      <c r="AF59" s="103">
        <f t="shared" si="18"/>
        <v>67.87</v>
      </c>
      <c r="AG59" s="104">
        <v>58.33</v>
      </c>
      <c r="AH59" s="105">
        <v>0</v>
      </c>
      <c r="AI59" s="105">
        <v>10</v>
      </c>
      <c r="AJ59" s="105">
        <v>2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6">
        <f t="shared" si="19"/>
        <v>60.33</v>
      </c>
      <c r="AQ59" s="107">
        <v>21.3</v>
      </c>
      <c r="AR59" s="108">
        <v>0</v>
      </c>
      <c r="AS59" s="108">
        <v>4</v>
      </c>
      <c r="AT59" s="108">
        <v>5</v>
      </c>
      <c r="AU59" s="108">
        <v>6</v>
      </c>
      <c r="AV59" s="108">
        <v>1</v>
      </c>
      <c r="AW59" s="108">
        <v>0</v>
      </c>
      <c r="AX59" s="108">
        <v>0</v>
      </c>
      <c r="AY59" s="108">
        <v>0</v>
      </c>
      <c r="AZ59" s="109">
        <f t="shared" si="20"/>
        <v>43.3</v>
      </c>
      <c r="BA59" s="110">
        <v>93.56</v>
      </c>
      <c r="BB59" s="111">
        <v>12</v>
      </c>
      <c r="BC59" s="111">
        <v>0</v>
      </c>
      <c r="BD59" s="111">
        <v>0</v>
      </c>
      <c r="BE59" s="111">
        <v>0</v>
      </c>
      <c r="BF59" s="111">
        <v>0</v>
      </c>
      <c r="BG59" s="111">
        <v>0</v>
      </c>
      <c r="BH59" s="111">
        <v>0</v>
      </c>
      <c r="BI59" s="111">
        <v>0</v>
      </c>
      <c r="BJ59" s="112">
        <f t="shared" si="21"/>
        <v>93.56</v>
      </c>
      <c r="BK59" s="1"/>
      <c r="BL59" s="113">
        <f t="shared" si="22"/>
        <v>0.41420542867392085</v>
      </c>
      <c r="BM59" s="114">
        <f t="shared" si="23"/>
        <v>0.4748233215547703</v>
      </c>
      <c r="BN59" s="114">
        <f t="shared" si="24"/>
        <v>0.41712096655370556</v>
      </c>
      <c r="BO59" s="114">
        <f t="shared" si="25"/>
        <v>0.3099618763467595</v>
      </c>
      <c r="BP59" s="114">
        <f t="shared" si="26"/>
        <v>0.37043879907621247</v>
      </c>
      <c r="BQ59" s="115">
        <f t="shared" si="27"/>
        <v>0.15017101325352716</v>
      </c>
      <c r="BR59" s="116">
        <f t="shared" si="28"/>
        <v>2.1367214054588954</v>
      </c>
      <c r="BS59" s="117">
        <f t="shared" si="29"/>
        <v>0.38836011702697487</v>
      </c>
      <c r="BT59" s="118">
        <f t="shared" si="30"/>
        <v>54</v>
      </c>
      <c r="BU59" s="120"/>
      <c r="BV59" s="119">
        <f t="shared" si="31"/>
        <v>393.97</v>
      </c>
    </row>
    <row r="60" spans="1:74" ht="12.75" customHeight="1">
      <c r="A60" s="93">
        <v>38</v>
      </c>
      <c r="B60" s="94" t="s">
        <v>73</v>
      </c>
      <c r="C60" s="95">
        <v>55.09</v>
      </c>
      <c r="D60" s="96">
        <v>0</v>
      </c>
      <c r="E60" s="96">
        <v>4</v>
      </c>
      <c r="F60" s="96">
        <v>7</v>
      </c>
      <c r="G60" s="96">
        <v>7</v>
      </c>
      <c r="H60" s="96">
        <v>0</v>
      </c>
      <c r="I60" s="96">
        <v>0</v>
      </c>
      <c r="J60" s="96">
        <v>0</v>
      </c>
      <c r="K60" s="96">
        <v>0</v>
      </c>
      <c r="L60" s="97">
        <f t="shared" si="16"/>
        <v>76.09</v>
      </c>
      <c r="M60" s="98">
        <v>37.67</v>
      </c>
      <c r="N60" s="99">
        <v>0</v>
      </c>
      <c r="O60" s="99">
        <v>6</v>
      </c>
      <c r="P60" s="99">
        <v>2</v>
      </c>
      <c r="Q60" s="99">
        <v>2</v>
      </c>
      <c r="R60" s="99">
        <v>0</v>
      </c>
      <c r="S60" s="99">
        <v>0</v>
      </c>
      <c r="T60" s="99">
        <v>0</v>
      </c>
      <c r="U60" s="99">
        <v>0</v>
      </c>
      <c r="V60" s="100">
        <f t="shared" si="17"/>
        <v>43.67</v>
      </c>
      <c r="W60" s="101">
        <v>47.03</v>
      </c>
      <c r="X60" s="102">
        <v>0</v>
      </c>
      <c r="Y60" s="102">
        <v>3</v>
      </c>
      <c r="Z60" s="102">
        <v>5</v>
      </c>
      <c r="AA60" s="102">
        <v>4</v>
      </c>
      <c r="AB60" s="102">
        <v>2</v>
      </c>
      <c r="AC60" s="102">
        <v>0</v>
      </c>
      <c r="AD60" s="102">
        <v>0</v>
      </c>
      <c r="AE60" s="102">
        <v>0</v>
      </c>
      <c r="AF60" s="103">
        <f t="shared" si="18"/>
        <v>70.03</v>
      </c>
      <c r="AG60" s="104">
        <v>35.75</v>
      </c>
      <c r="AH60" s="105">
        <v>0</v>
      </c>
      <c r="AI60" s="105">
        <v>3</v>
      </c>
      <c r="AJ60" s="105">
        <v>5</v>
      </c>
      <c r="AK60" s="105">
        <v>1</v>
      </c>
      <c r="AL60" s="105">
        <v>3</v>
      </c>
      <c r="AM60" s="105">
        <v>0</v>
      </c>
      <c r="AN60" s="105">
        <v>0</v>
      </c>
      <c r="AO60" s="105">
        <v>1</v>
      </c>
      <c r="AP60" s="106">
        <f t="shared" si="19"/>
        <v>60.75</v>
      </c>
      <c r="AQ60" s="107">
        <v>29.01</v>
      </c>
      <c r="AR60" s="108">
        <v>0</v>
      </c>
      <c r="AS60" s="108">
        <v>7</v>
      </c>
      <c r="AT60" s="108">
        <v>3</v>
      </c>
      <c r="AU60" s="108">
        <v>4</v>
      </c>
      <c r="AV60" s="108">
        <v>2</v>
      </c>
      <c r="AW60" s="108">
        <v>0</v>
      </c>
      <c r="AX60" s="108">
        <v>0</v>
      </c>
      <c r="AY60" s="108">
        <v>0</v>
      </c>
      <c r="AZ60" s="109">
        <f t="shared" si="20"/>
        <v>50.010000000000005</v>
      </c>
      <c r="BA60" s="110">
        <v>95.53</v>
      </c>
      <c r="BB60" s="111">
        <v>12</v>
      </c>
      <c r="BC60" s="111">
        <v>0</v>
      </c>
      <c r="BD60" s="111">
        <v>0</v>
      </c>
      <c r="BE60" s="111">
        <v>0</v>
      </c>
      <c r="BF60" s="111">
        <v>0</v>
      </c>
      <c r="BG60" s="111">
        <v>0</v>
      </c>
      <c r="BH60" s="111">
        <v>0</v>
      </c>
      <c r="BI60" s="111">
        <v>0</v>
      </c>
      <c r="BJ60" s="112">
        <f t="shared" si="21"/>
        <v>95.53</v>
      </c>
      <c r="BK60" s="1"/>
      <c r="BL60" s="113">
        <f t="shared" si="22"/>
        <v>0.45525036141411485</v>
      </c>
      <c r="BM60" s="114">
        <f t="shared" si="23"/>
        <v>0.492328829860316</v>
      </c>
      <c r="BN60" s="114">
        <f t="shared" si="24"/>
        <v>0.40425531914893614</v>
      </c>
      <c r="BO60" s="114">
        <f t="shared" si="25"/>
        <v>0.30781893004115224</v>
      </c>
      <c r="BP60" s="114">
        <f t="shared" si="26"/>
        <v>0.32073585282943406</v>
      </c>
      <c r="BQ60" s="115">
        <f t="shared" si="27"/>
        <v>0.1470742175232911</v>
      </c>
      <c r="BR60" s="116">
        <f t="shared" si="28"/>
        <v>2.1274635108172446</v>
      </c>
      <c r="BS60" s="117">
        <f t="shared" si="29"/>
        <v>0.38667744700866113</v>
      </c>
      <c r="BT60" s="118">
        <f t="shared" si="30"/>
        <v>55</v>
      </c>
      <c r="BV60" s="119">
        <f t="shared" si="31"/>
        <v>396.08000000000004</v>
      </c>
    </row>
    <row r="61" spans="1:74" ht="12.75" customHeight="1">
      <c r="A61" s="93">
        <v>1</v>
      </c>
      <c r="B61" s="94" t="s">
        <v>36</v>
      </c>
      <c r="C61" s="95">
        <v>54.05</v>
      </c>
      <c r="D61" s="96">
        <v>0</v>
      </c>
      <c r="E61" s="96">
        <v>6</v>
      </c>
      <c r="F61" s="96">
        <v>5</v>
      </c>
      <c r="G61" s="96">
        <v>3</v>
      </c>
      <c r="H61" s="96">
        <v>4</v>
      </c>
      <c r="I61" s="96">
        <v>0</v>
      </c>
      <c r="J61" s="96">
        <v>0</v>
      </c>
      <c r="K61" s="96">
        <v>0</v>
      </c>
      <c r="L61" s="97">
        <f t="shared" si="16"/>
        <v>85.05</v>
      </c>
      <c r="M61" s="98">
        <v>37.45</v>
      </c>
      <c r="N61" s="99">
        <v>0</v>
      </c>
      <c r="O61" s="99">
        <v>5</v>
      </c>
      <c r="P61" s="99">
        <v>1</v>
      </c>
      <c r="Q61" s="99">
        <v>2</v>
      </c>
      <c r="R61" s="99">
        <v>2</v>
      </c>
      <c r="S61" s="99">
        <v>0</v>
      </c>
      <c r="T61" s="99">
        <v>0</v>
      </c>
      <c r="U61" s="99">
        <v>0</v>
      </c>
      <c r="V61" s="100">
        <f t="shared" si="17"/>
        <v>52.45</v>
      </c>
      <c r="W61" s="101">
        <v>50.17</v>
      </c>
      <c r="X61" s="102">
        <v>0</v>
      </c>
      <c r="Y61" s="102">
        <v>6</v>
      </c>
      <c r="Z61" s="102">
        <v>6</v>
      </c>
      <c r="AA61" s="102">
        <v>2</v>
      </c>
      <c r="AB61" s="102">
        <v>0</v>
      </c>
      <c r="AC61" s="102">
        <v>0</v>
      </c>
      <c r="AD61" s="102">
        <v>0</v>
      </c>
      <c r="AE61" s="102">
        <v>0</v>
      </c>
      <c r="AF61" s="103">
        <f t="shared" si="18"/>
        <v>60.17</v>
      </c>
      <c r="AG61" s="104">
        <v>85.41</v>
      </c>
      <c r="AH61" s="105">
        <v>0</v>
      </c>
      <c r="AI61" s="105">
        <v>6</v>
      </c>
      <c r="AJ61" s="105">
        <v>5</v>
      </c>
      <c r="AK61" s="105">
        <v>1</v>
      </c>
      <c r="AL61" s="105">
        <v>0</v>
      </c>
      <c r="AM61" s="105">
        <v>0</v>
      </c>
      <c r="AN61" s="105">
        <v>0</v>
      </c>
      <c r="AO61" s="105">
        <v>0</v>
      </c>
      <c r="AP61" s="106">
        <f t="shared" si="19"/>
        <v>92.41</v>
      </c>
      <c r="AQ61" s="107">
        <v>24.43</v>
      </c>
      <c r="AR61" s="108">
        <v>0</v>
      </c>
      <c r="AS61" s="108">
        <v>2</v>
      </c>
      <c r="AT61" s="108">
        <v>11</v>
      </c>
      <c r="AU61" s="108">
        <v>3</v>
      </c>
      <c r="AV61" s="108">
        <v>0</v>
      </c>
      <c r="AW61" s="108">
        <v>0</v>
      </c>
      <c r="AX61" s="108">
        <v>0</v>
      </c>
      <c r="AY61" s="108">
        <v>0</v>
      </c>
      <c r="AZ61" s="109">
        <f t="shared" si="20"/>
        <v>41.43</v>
      </c>
      <c r="BA61" s="110">
        <v>64.92</v>
      </c>
      <c r="BB61" s="111">
        <v>12</v>
      </c>
      <c r="BC61" s="111">
        <v>0</v>
      </c>
      <c r="BD61" s="111">
        <v>0</v>
      </c>
      <c r="BE61" s="111">
        <v>0</v>
      </c>
      <c r="BF61" s="111">
        <v>0</v>
      </c>
      <c r="BG61" s="111">
        <v>0</v>
      </c>
      <c r="BH61" s="111">
        <v>0</v>
      </c>
      <c r="BI61" s="111">
        <v>0</v>
      </c>
      <c r="BJ61" s="112">
        <f t="shared" si="21"/>
        <v>64.92</v>
      </c>
      <c r="BK61" s="1"/>
      <c r="BL61" s="113">
        <f t="shared" si="22"/>
        <v>0.4072898295120518</v>
      </c>
      <c r="BM61" s="114">
        <f t="shared" si="23"/>
        <v>0.4099142040038131</v>
      </c>
      <c r="BN61" s="114">
        <f t="shared" si="24"/>
        <v>0.4705002492936679</v>
      </c>
      <c r="BO61" s="114">
        <f t="shared" si="25"/>
        <v>0.20235905205064386</v>
      </c>
      <c r="BP61" s="114">
        <f t="shared" si="26"/>
        <v>0.3871590634805696</v>
      </c>
      <c r="BQ61" s="115">
        <f t="shared" si="27"/>
        <v>0.21642020948860136</v>
      </c>
      <c r="BR61" s="116">
        <f t="shared" si="28"/>
        <v>2.0936426078293477</v>
      </c>
      <c r="BS61" s="117">
        <f t="shared" si="29"/>
        <v>0.380530323753013</v>
      </c>
      <c r="BT61" s="118">
        <f t="shared" si="30"/>
        <v>56</v>
      </c>
      <c r="BV61" s="119">
        <f t="shared" si="31"/>
        <v>396.43000000000006</v>
      </c>
    </row>
    <row r="62" spans="1:74" ht="12.75" customHeight="1">
      <c r="A62" s="93">
        <v>21</v>
      </c>
      <c r="B62" s="94" t="s">
        <v>56</v>
      </c>
      <c r="C62" s="95">
        <v>50.99</v>
      </c>
      <c r="D62" s="96">
        <v>0</v>
      </c>
      <c r="E62" s="96">
        <v>1</v>
      </c>
      <c r="F62" s="96">
        <v>6</v>
      </c>
      <c r="G62" s="96">
        <v>9</v>
      </c>
      <c r="H62" s="96">
        <v>2</v>
      </c>
      <c r="I62" s="96">
        <v>0</v>
      </c>
      <c r="J62" s="96">
        <v>0</v>
      </c>
      <c r="K62" s="96">
        <v>0</v>
      </c>
      <c r="L62" s="97">
        <f t="shared" si="16"/>
        <v>84.99000000000001</v>
      </c>
      <c r="M62" s="98">
        <v>40.99</v>
      </c>
      <c r="N62" s="99">
        <v>0</v>
      </c>
      <c r="O62" s="99">
        <v>4</v>
      </c>
      <c r="P62" s="99">
        <v>6</v>
      </c>
      <c r="Q62" s="99">
        <v>0</v>
      </c>
      <c r="R62" s="99">
        <v>0</v>
      </c>
      <c r="S62" s="99">
        <v>0</v>
      </c>
      <c r="T62" s="99">
        <v>0</v>
      </c>
      <c r="U62" s="99">
        <v>2</v>
      </c>
      <c r="V62" s="100">
        <f t="shared" si="17"/>
        <v>52.99</v>
      </c>
      <c r="W62" s="101">
        <v>69.92</v>
      </c>
      <c r="X62" s="102">
        <v>0</v>
      </c>
      <c r="Y62" s="102">
        <v>3</v>
      </c>
      <c r="Z62" s="102">
        <v>4</v>
      </c>
      <c r="AA62" s="102">
        <v>2</v>
      </c>
      <c r="AB62" s="102">
        <v>5</v>
      </c>
      <c r="AC62" s="102">
        <v>0</v>
      </c>
      <c r="AD62" s="102">
        <v>0</v>
      </c>
      <c r="AE62" s="102">
        <v>0</v>
      </c>
      <c r="AF62" s="103">
        <f t="shared" si="18"/>
        <v>102.92</v>
      </c>
      <c r="AG62" s="104">
        <v>35.57</v>
      </c>
      <c r="AH62" s="105">
        <v>0</v>
      </c>
      <c r="AI62" s="105">
        <v>8</v>
      </c>
      <c r="AJ62" s="105">
        <v>1</v>
      </c>
      <c r="AK62" s="105">
        <v>3</v>
      </c>
      <c r="AL62" s="105">
        <v>0</v>
      </c>
      <c r="AM62" s="105">
        <v>0</v>
      </c>
      <c r="AN62" s="105">
        <v>0</v>
      </c>
      <c r="AO62" s="105">
        <v>1</v>
      </c>
      <c r="AP62" s="106">
        <f t="shared" si="19"/>
        <v>45.57</v>
      </c>
      <c r="AQ62" s="107">
        <v>40.94</v>
      </c>
      <c r="AR62" s="108">
        <v>0</v>
      </c>
      <c r="AS62" s="108">
        <v>6</v>
      </c>
      <c r="AT62" s="108">
        <v>5</v>
      </c>
      <c r="AU62" s="108">
        <v>2</v>
      </c>
      <c r="AV62" s="108">
        <v>3</v>
      </c>
      <c r="AW62" s="108">
        <v>0</v>
      </c>
      <c r="AX62" s="108">
        <v>0</v>
      </c>
      <c r="AY62" s="108">
        <v>0</v>
      </c>
      <c r="AZ62" s="109">
        <f t="shared" si="20"/>
        <v>64.94</v>
      </c>
      <c r="BA62" s="110">
        <v>119.24</v>
      </c>
      <c r="BB62" s="111">
        <v>1</v>
      </c>
      <c r="BC62" s="111">
        <v>0</v>
      </c>
      <c r="BD62" s="111">
        <v>0</v>
      </c>
      <c r="BE62" s="111">
        <v>0</v>
      </c>
      <c r="BF62" s="111">
        <v>0</v>
      </c>
      <c r="BG62" s="111">
        <v>11</v>
      </c>
      <c r="BH62" s="111">
        <v>0</v>
      </c>
      <c r="BI62" s="111">
        <v>0</v>
      </c>
      <c r="BJ62" s="112">
        <f t="shared" si="21"/>
        <v>229.24</v>
      </c>
      <c r="BK62" s="1"/>
      <c r="BL62" s="113">
        <f t="shared" si="22"/>
        <v>0.4075773620425932</v>
      </c>
      <c r="BM62" s="114">
        <f t="shared" si="23"/>
        <v>0.40573693149650875</v>
      </c>
      <c r="BN62" s="114">
        <f t="shared" si="24"/>
        <v>0.27506801399144964</v>
      </c>
      <c r="BO62" s="114">
        <f t="shared" si="25"/>
        <v>0.41035769146368223</v>
      </c>
      <c r="BP62" s="114">
        <f t="shared" si="26"/>
        <v>0.24699722821065598</v>
      </c>
      <c r="BQ62" s="115">
        <f t="shared" si="27"/>
        <v>0.06128947827604258</v>
      </c>
      <c r="BR62" s="116">
        <f t="shared" si="28"/>
        <v>1.8070267054809324</v>
      </c>
      <c r="BS62" s="117">
        <f t="shared" si="29"/>
        <v>0.32843640776871696</v>
      </c>
      <c r="BT62" s="118">
        <f t="shared" si="30"/>
        <v>57</v>
      </c>
      <c r="BV62" s="119">
        <f t="shared" si="31"/>
        <v>580.6500000000001</v>
      </c>
    </row>
    <row r="63" spans="1:74" ht="12.75" customHeight="1">
      <c r="A63" s="93">
        <v>36</v>
      </c>
      <c r="B63" s="94" t="s">
        <v>71</v>
      </c>
      <c r="C63" s="95">
        <v>88.87</v>
      </c>
      <c r="D63" s="96">
        <v>0</v>
      </c>
      <c r="E63" s="96">
        <v>2</v>
      </c>
      <c r="F63" s="96">
        <v>5</v>
      </c>
      <c r="G63" s="96">
        <v>7</v>
      </c>
      <c r="H63" s="96">
        <v>4</v>
      </c>
      <c r="I63" s="96">
        <v>0</v>
      </c>
      <c r="J63" s="96">
        <v>0</v>
      </c>
      <c r="K63" s="96">
        <v>2</v>
      </c>
      <c r="L63" s="97">
        <f t="shared" si="16"/>
        <v>133.87</v>
      </c>
      <c r="M63" s="98">
        <v>55.52</v>
      </c>
      <c r="N63" s="99">
        <v>0</v>
      </c>
      <c r="O63" s="99">
        <v>6</v>
      </c>
      <c r="P63" s="99">
        <v>4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100">
        <f t="shared" si="17"/>
        <v>59.52</v>
      </c>
      <c r="W63" s="101">
        <v>57.69</v>
      </c>
      <c r="X63" s="102">
        <v>0</v>
      </c>
      <c r="Y63" s="102">
        <v>7</v>
      </c>
      <c r="Z63" s="102">
        <v>7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03">
        <f t="shared" si="18"/>
        <v>64.69</v>
      </c>
      <c r="AG63" s="104">
        <v>49.09</v>
      </c>
      <c r="AH63" s="105">
        <v>0</v>
      </c>
      <c r="AI63" s="105">
        <v>8</v>
      </c>
      <c r="AJ63" s="105">
        <v>3</v>
      </c>
      <c r="AK63" s="105">
        <v>1</v>
      </c>
      <c r="AL63" s="105">
        <v>0</v>
      </c>
      <c r="AM63" s="105">
        <v>0</v>
      </c>
      <c r="AN63" s="105">
        <v>0</v>
      </c>
      <c r="AO63" s="105">
        <v>0</v>
      </c>
      <c r="AP63" s="106">
        <f t="shared" si="19"/>
        <v>54.09</v>
      </c>
      <c r="AQ63" s="107">
        <v>37.9</v>
      </c>
      <c r="AR63" s="108">
        <v>0</v>
      </c>
      <c r="AS63" s="108">
        <v>1</v>
      </c>
      <c r="AT63" s="108">
        <v>3</v>
      </c>
      <c r="AU63" s="108">
        <v>10</v>
      </c>
      <c r="AV63" s="108">
        <v>2</v>
      </c>
      <c r="AW63" s="108">
        <v>0</v>
      </c>
      <c r="AX63" s="108">
        <v>0</v>
      </c>
      <c r="AY63" s="108">
        <v>0</v>
      </c>
      <c r="AZ63" s="109">
        <f t="shared" si="20"/>
        <v>70.9</v>
      </c>
      <c r="BA63" s="110">
        <v>111.39</v>
      </c>
      <c r="BB63" s="111">
        <v>12</v>
      </c>
      <c r="BC63" s="111">
        <v>0</v>
      </c>
      <c r="BD63" s="111">
        <v>0</v>
      </c>
      <c r="BE63" s="111">
        <v>0</v>
      </c>
      <c r="BF63" s="111">
        <v>0</v>
      </c>
      <c r="BG63" s="111">
        <v>0</v>
      </c>
      <c r="BH63" s="111">
        <v>0</v>
      </c>
      <c r="BI63" s="111">
        <v>0</v>
      </c>
      <c r="BJ63" s="112">
        <f t="shared" si="21"/>
        <v>111.39</v>
      </c>
      <c r="BK63" s="1"/>
      <c r="BL63" s="113">
        <f t="shared" si="22"/>
        <v>0.25875849704937626</v>
      </c>
      <c r="BM63" s="114">
        <f t="shared" si="23"/>
        <v>0.3612231182795699</v>
      </c>
      <c r="BN63" s="114">
        <f t="shared" si="24"/>
        <v>0.4376255990106663</v>
      </c>
      <c r="BO63" s="114">
        <f t="shared" si="25"/>
        <v>0.34572009613606947</v>
      </c>
      <c r="BP63" s="114">
        <f t="shared" si="26"/>
        <v>0.22623413258110012</v>
      </c>
      <c r="BQ63" s="115">
        <f t="shared" si="27"/>
        <v>0.12613340515306581</v>
      </c>
      <c r="BR63" s="116">
        <f aca="true" t="shared" si="32" ref="BR62:BR70">SUM(BL63:BQ63)</f>
        <v>1.755694848209848</v>
      </c>
      <c r="BS63" s="117">
        <f t="shared" si="29"/>
        <v>0.3191065784114223</v>
      </c>
      <c r="BT63" s="118">
        <f t="shared" si="30"/>
        <v>58</v>
      </c>
      <c r="BV63" s="119">
        <f t="shared" si="31"/>
        <v>494.46000000000004</v>
      </c>
    </row>
    <row r="64" spans="1:74" ht="12.75" customHeight="1" hidden="1">
      <c r="A64" s="93">
        <v>59</v>
      </c>
      <c r="B64" s="94"/>
      <c r="C64" s="95">
        <v>9999</v>
      </c>
      <c r="D64" s="96"/>
      <c r="E64" s="96"/>
      <c r="F64" s="96"/>
      <c r="G64" s="96"/>
      <c r="H64" s="96"/>
      <c r="I64" s="96"/>
      <c r="J64" s="96"/>
      <c r="K64" s="96"/>
      <c r="L64" s="97">
        <f t="shared" si="16"/>
        <v>9999</v>
      </c>
      <c r="M64" s="98">
        <v>9999</v>
      </c>
      <c r="N64" s="99"/>
      <c r="O64" s="99"/>
      <c r="P64" s="99"/>
      <c r="Q64" s="99"/>
      <c r="R64" s="99"/>
      <c r="S64" s="99"/>
      <c r="T64" s="99"/>
      <c r="U64" s="99"/>
      <c r="V64" s="100">
        <f t="shared" si="17"/>
        <v>9999</v>
      </c>
      <c r="W64" s="101">
        <v>9999</v>
      </c>
      <c r="X64" s="102"/>
      <c r="Y64" s="102"/>
      <c r="Z64" s="102"/>
      <c r="AA64" s="102"/>
      <c r="AB64" s="102"/>
      <c r="AC64" s="102"/>
      <c r="AD64" s="102"/>
      <c r="AE64" s="102"/>
      <c r="AF64" s="103">
        <f t="shared" si="18"/>
        <v>9999</v>
      </c>
      <c r="AG64" s="104">
        <v>9999</v>
      </c>
      <c r="AH64" s="105"/>
      <c r="AI64" s="105"/>
      <c r="AJ64" s="105"/>
      <c r="AK64" s="105"/>
      <c r="AL64" s="105"/>
      <c r="AM64" s="105"/>
      <c r="AN64" s="105"/>
      <c r="AO64" s="105"/>
      <c r="AP64" s="106">
        <f t="shared" si="19"/>
        <v>9999</v>
      </c>
      <c r="AQ64" s="107">
        <v>9999</v>
      </c>
      <c r="AR64" s="108"/>
      <c r="AS64" s="108"/>
      <c r="AT64" s="108"/>
      <c r="AU64" s="108"/>
      <c r="AV64" s="108"/>
      <c r="AW64" s="108"/>
      <c r="AX64" s="108"/>
      <c r="AY64" s="108"/>
      <c r="AZ64" s="109">
        <f t="shared" si="20"/>
        <v>9999</v>
      </c>
      <c r="BA64" s="110">
        <v>9999</v>
      </c>
      <c r="BB64" s="111"/>
      <c r="BC64" s="111"/>
      <c r="BD64" s="111"/>
      <c r="BE64" s="111"/>
      <c r="BF64" s="111"/>
      <c r="BG64" s="111"/>
      <c r="BH64" s="111"/>
      <c r="BI64" s="111"/>
      <c r="BJ64" s="112">
        <f t="shared" si="21"/>
        <v>9999</v>
      </c>
      <c r="BK64" s="1"/>
      <c r="BL64" s="113">
        <f t="shared" si="22"/>
        <v>0.0034643464346434645</v>
      </c>
      <c r="BM64" s="114">
        <f t="shared" si="23"/>
        <v>0.0021502150215021503</v>
      </c>
      <c r="BN64" s="114">
        <f t="shared" si="24"/>
        <v>0.0028312831283128313</v>
      </c>
      <c r="BO64" s="114">
        <f t="shared" si="25"/>
        <v>0.00187018701870187</v>
      </c>
      <c r="BP64" s="114">
        <f t="shared" si="26"/>
        <v>0.001604160416041604</v>
      </c>
      <c r="BQ64" s="115">
        <f t="shared" si="27"/>
        <v>0.0014051405140514052</v>
      </c>
      <c r="BR64" s="116">
        <f t="shared" si="32"/>
        <v>0.013325332533253326</v>
      </c>
      <c r="BS64" s="117">
        <f t="shared" si="29"/>
        <v>0.002421947797600781</v>
      </c>
      <c r="BT64" s="118">
        <f t="shared" si="30"/>
        <v>59</v>
      </c>
      <c r="BV64" s="119">
        <f t="shared" si="31"/>
        <v>59994</v>
      </c>
    </row>
    <row r="65" spans="1:74" ht="12.75" customHeight="1" hidden="1">
      <c r="A65" s="93">
        <v>60</v>
      </c>
      <c r="B65" s="94"/>
      <c r="C65" s="95">
        <v>9999</v>
      </c>
      <c r="D65" s="96"/>
      <c r="E65" s="96"/>
      <c r="F65" s="96"/>
      <c r="G65" s="96"/>
      <c r="H65" s="96"/>
      <c r="I65" s="96"/>
      <c r="J65" s="96"/>
      <c r="K65" s="96"/>
      <c r="L65" s="97">
        <f t="shared" si="16"/>
        <v>9999</v>
      </c>
      <c r="M65" s="98">
        <v>9999</v>
      </c>
      <c r="N65" s="99"/>
      <c r="O65" s="99"/>
      <c r="P65" s="99"/>
      <c r="Q65" s="99"/>
      <c r="R65" s="99"/>
      <c r="S65" s="99"/>
      <c r="T65" s="99"/>
      <c r="U65" s="99"/>
      <c r="V65" s="100">
        <f t="shared" si="17"/>
        <v>9999</v>
      </c>
      <c r="W65" s="101">
        <v>9999</v>
      </c>
      <c r="X65" s="102"/>
      <c r="Y65" s="102"/>
      <c r="Z65" s="102"/>
      <c r="AA65" s="102"/>
      <c r="AB65" s="102"/>
      <c r="AC65" s="102"/>
      <c r="AD65" s="102"/>
      <c r="AE65" s="102"/>
      <c r="AF65" s="103">
        <f t="shared" si="18"/>
        <v>9999</v>
      </c>
      <c r="AG65" s="104">
        <v>9999</v>
      </c>
      <c r="AH65" s="105"/>
      <c r="AI65" s="105"/>
      <c r="AJ65" s="105"/>
      <c r="AK65" s="105"/>
      <c r="AL65" s="105"/>
      <c r="AM65" s="105"/>
      <c r="AN65" s="105"/>
      <c r="AO65" s="105"/>
      <c r="AP65" s="106">
        <f t="shared" si="19"/>
        <v>9999</v>
      </c>
      <c r="AQ65" s="107">
        <v>9999</v>
      </c>
      <c r="AR65" s="108"/>
      <c r="AS65" s="108"/>
      <c r="AT65" s="108"/>
      <c r="AU65" s="108"/>
      <c r="AV65" s="108"/>
      <c r="AW65" s="108"/>
      <c r="AX65" s="108"/>
      <c r="AY65" s="108"/>
      <c r="AZ65" s="109">
        <f t="shared" si="20"/>
        <v>9999</v>
      </c>
      <c r="BA65" s="110">
        <v>9999</v>
      </c>
      <c r="BB65" s="111"/>
      <c r="BC65" s="111"/>
      <c r="BD65" s="111"/>
      <c r="BE65" s="111"/>
      <c r="BF65" s="111"/>
      <c r="BG65" s="111"/>
      <c r="BH65" s="111"/>
      <c r="BI65" s="111"/>
      <c r="BJ65" s="112">
        <f t="shared" si="21"/>
        <v>9999</v>
      </c>
      <c r="BK65" s="1"/>
      <c r="BL65" s="113">
        <f t="shared" si="22"/>
        <v>0.0034643464346434645</v>
      </c>
      <c r="BM65" s="114">
        <f t="shared" si="23"/>
        <v>0.0021502150215021503</v>
      </c>
      <c r="BN65" s="114">
        <f t="shared" si="24"/>
        <v>0.0028312831283128313</v>
      </c>
      <c r="BO65" s="114">
        <f t="shared" si="25"/>
        <v>0.00187018701870187</v>
      </c>
      <c r="BP65" s="114">
        <f t="shared" si="26"/>
        <v>0.001604160416041604</v>
      </c>
      <c r="BQ65" s="115">
        <f t="shared" si="27"/>
        <v>0.0014051405140514052</v>
      </c>
      <c r="BR65" s="116">
        <f t="shared" si="32"/>
        <v>0.013325332533253326</v>
      </c>
      <c r="BS65" s="117">
        <f t="shared" si="29"/>
        <v>0.002421947797600781</v>
      </c>
      <c r="BT65" s="118">
        <f t="shared" si="30"/>
        <v>59</v>
      </c>
      <c r="BV65" s="119">
        <f t="shared" si="31"/>
        <v>59994</v>
      </c>
    </row>
    <row r="66" spans="1:74" ht="12.75" customHeight="1" hidden="1">
      <c r="A66" s="93">
        <v>61</v>
      </c>
      <c r="B66" s="94"/>
      <c r="C66" s="95">
        <v>9999</v>
      </c>
      <c r="D66" s="96"/>
      <c r="E66" s="96"/>
      <c r="F66" s="96"/>
      <c r="G66" s="96"/>
      <c r="H66" s="96"/>
      <c r="I66" s="96"/>
      <c r="J66" s="96"/>
      <c r="K66" s="96"/>
      <c r="L66" s="97">
        <f t="shared" si="16"/>
        <v>9999</v>
      </c>
      <c r="M66" s="98">
        <v>9999</v>
      </c>
      <c r="N66" s="99"/>
      <c r="O66" s="99"/>
      <c r="P66" s="99"/>
      <c r="Q66" s="99"/>
      <c r="R66" s="99"/>
      <c r="S66" s="99"/>
      <c r="T66" s="99"/>
      <c r="U66" s="99"/>
      <c r="V66" s="100">
        <f t="shared" si="17"/>
        <v>9999</v>
      </c>
      <c r="W66" s="101">
        <v>9999</v>
      </c>
      <c r="X66" s="102"/>
      <c r="Y66" s="102"/>
      <c r="Z66" s="102"/>
      <c r="AA66" s="102"/>
      <c r="AB66" s="102"/>
      <c r="AC66" s="102"/>
      <c r="AD66" s="102"/>
      <c r="AE66" s="102"/>
      <c r="AF66" s="103">
        <f t="shared" si="18"/>
        <v>9999</v>
      </c>
      <c r="AG66" s="104">
        <v>9999</v>
      </c>
      <c r="AH66" s="105"/>
      <c r="AI66" s="105"/>
      <c r="AJ66" s="105"/>
      <c r="AK66" s="105"/>
      <c r="AL66" s="105"/>
      <c r="AM66" s="105"/>
      <c r="AN66" s="105"/>
      <c r="AO66" s="105"/>
      <c r="AP66" s="106">
        <f t="shared" si="19"/>
        <v>9999</v>
      </c>
      <c r="AQ66" s="107">
        <v>9999</v>
      </c>
      <c r="AR66" s="108"/>
      <c r="AS66" s="108"/>
      <c r="AT66" s="108"/>
      <c r="AU66" s="108"/>
      <c r="AV66" s="108"/>
      <c r="AW66" s="108"/>
      <c r="AX66" s="108"/>
      <c r="AY66" s="108"/>
      <c r="AZ66" s="109">
        <f t="shared" si="20"/>
        <v>9999</v>
      </c>
      <c r="BA66" s="110">
        <v>9999</v>
      </c>
      <c r="BB66" s="111"/>
      <c r="BC66" s="111"/>
      <c r="BD66" s="111"/>
      <c r="BE66" s="111"/>
      <c r="BF66" s="111"/>
      <c r="BG66" s="111"/>
      <c r="BH66" s="111"/>
      <c r="BI66" s="111"/>
      <c r="BJ66" s="112">
        <f t="shared" si="21"/>
        <v>9999</v>
      </c>
      <c r="BK66" s="1"/>
      <c r="BL66" s="113">
        <f t="shared" si="22"/>
        <v>0.0034643464346434645</v>
      </c>
      <c r="BM66" s="114">
        <f t="shared" si="23"/>
        <v>0.0021502150215021503</v>
      </c>
      <c r="BN66" s="114">
        <f t="shared" si="24"/>
        <v>0.0028312831283128313</v>
      </c>
      <c r="BO66" s="114">
        <f t="shared" si="25"/>
        <v>0.00187018701870187</v>
      </c>
      <c r="BP66" s="114">
        <f t="shared" si="26"/>
        <v>0.001604160416041604</v>
      </c>
      <c r="BQ66" s="115">
        <f t="shared" si="27"/>
        <v>0.0014051405140514052</v>
      </c>
      <c r="BR66" s="116">
        <f t="shared" si="32"/>
        <v>0.013325332533253326</v>
      </c>
      <c r="BS66" s="117">
        <f t="shared" si="29"/>
        <v>0.002421947797600781</v>
      </c>
      <c r="BT66" s="118">
        <f t="shared" si="30"/>
        <v>59</v>
      </c>
      <c r="BV66" s="119">
        <f t="shared" si="31"/>
        <v>59994</v>
      </c>
    </row>
    <row r="67" spans="1:74" ht="12.75" customHeight="1" hidden="1">
      <c r="A67" s="93">
        <v>62</v>
      </c>
      <c r="B67" s="94"/>
      <c r="C67" s="95">
        <v>9999</v>
      </c>
      <c r="D67" s="96"/>
      <c r="E67" s="96"/>
      <c r="F67" s="96"/>
      <c r="G67" s="96"/>
      <c r="H67" s="96"/>
      <c r="I67" s="96"/>
      <c r="J67" s="96"/>
      <c r="K67" s="96"/>
      <c r="L67" s="97">
        <f t="shared" si="16"/>
        <v>9999</v>
      </c>
      <c r="M67" s="98">
        <v>9999</v>
      </c>
      <c r="N67" s="99"/>
      <c r="O67" s="99"/>
      <c r="P67" s="99"/>
      <c r="Q67" s="99"/>
      <c r="R67" s="99"/>
      <c r="S67" s="99"/>
      <c r="T67" s="99"/>
      <c r="U67" s="99"/>
      <c r="V67" s="100">
        <f t="shared" si="17"/>
        <v>9999</v>
      </c>
      <c r="W67" s="101">
        <v>9999</v>
      </c>
      <c r="X67" s="102"/>
      <c r="Y67" s="102"/>
      <c r="Z67" s="102"/>
      <c r="AA67" s="102"/>
      <c r="AB67" s="102"/>
      <c r="AC67" s="102"/>
      <c r="AD67" s="102"/>
      <c r="AE67" s="102"/>
      <c r="AF67" s="103">
        <f t="shared" si="18"/>
        <v>9999</v>
      </c>
      <c r="AG67" s="104">
        <v>9999</v>
      </c>
      <c r="AH67" s="105"/>
      <c r="AI67" s="105"/>
      <c r="AJ67" s="105"/>
      <c r="AK67" s="105"/>
      <c r="AL67" s="105"/>
      <c r="AM67" s="105"/>
      <c r="AN67" s="105"/>
      <c r="AO67" s="105"/>
      <c r="AP67" s="106">
        <f t="shared" si="19"/>
        <v>9999</v>
      </c>
      <c r="AQ67" s="107">
        <v>9999</v>
      </c>
      <c r="AR67" s="108"/>
      <c r="AS67" s="108"/>
      <c r="AT67" s="108"/>
      <c r="AU67" s="108"/>
      <c r="AV67" s="108"/>
      <c r="AW67" s="108"/>
      <c r="AX67" s="108"/>
      <c r="AY67" s="108"/>
      <c r="AZ67" s="109">
        <f t="shared" si="20"/>
        <v>9999</v>
      </c>
      <c r="BA67" s="110">
        <v>9999</v>
      </c>
      <c r="BB67" s="111"/>
      <c r="BC67" s="111"/>
      <c r="BD67" s="111"/>
      <c r="BE67" s="111"/>
      <c r="BF67" s="111"/>
      <c r="BG67" s="111"/>
      <c r="BH67" s="111"/>
      <c r="BI67" s="111"/>
      <c r="BJ67" s="112">
        <f t="shared" si="21"/>
        <v>9999</v>
      </c>
      <c r="BK67" s="1"/>
      <c r="BL67" s="113">
        <f t="shared" si="22"/>
        <v>0.0034643464346434645</v>
      </c>
      <c r="BM67" s="114">
        <f t="shared" si="23"/>
        <v>0.0021502150215021503</v>
      </c>
      <c r="BN67" s="114">
        <f t="shared" si="24"/>
        <v>0.0028312831283128313</v>
      </c>
      <c r="BO67" s="114">
        <f t="shared" si="25"/>
        <v>0.00187018701870187</v>
      </c>
      <c r="BP67" s="114">
        <f t="shared" si="26"/>
        <v>0.001604160416041604</v>
      </c>
      <c r="BQ67" s="115">
        <f t="shared" si="27"/>
        <v>0.0014051405140514052</v>
      </c>
      <c r="BR67" s="116">
        <f t="shared" si="32"/>
        <v>0.013325332533253326</v>
      </c>
      <c r="BS67" s="117">
        <f t="shared" si="29"/>
        <v>0.002421947797600781</v>
      </c>
      <c r="BT67" s="118">
        <f t="shared" si="30"/>
        <v>59</v>
      </c>
      <c r="BV67" s="119">
        <f t="shared" si="31"/>
        <v>59994</v>
      </c>
    </row>
    <row r="68" spans="1:74" ht="12.75" customHeight="1" hidden="1">
      <c r="A68" s="93">
        <v>63</v>
      </c>
      <c r="B68" s="94"/>
      <c r="C68" s="95">
        <v>9999</v>
      </c>
      <c r="D68" s="96"/>
      <c r="E68" s="96"/>
      <c r="F68" s="96"/>
      <c r="G68" s="96"/>
      <c r="H68" s="96"/>
      <c r="I68" s="96"/>
      <c r="J68" s="96"/>
      <c r="K68" s="96"/>
      <c r="L68" s="97">
        <f t="shared" si="16"/>
        <v>9999</v>
      </c>
      <c r="M68" s="98">
        <v>9999</v>
      </c>
      <c r="N68" s="99"/>
      <c r="O68" s="99"/>
      <c r="P68" s="99"/>
      <c r="Q68" s="99"/>
      <c r="R68" s="99"/>
      <c r="S68" s="99"/>
      <c r="T68" s="99"/>
      <c r="U68" s="99"/>
      <c r="V68" s="100">
        <f t="shared" si="17"/>
        <v>9999</v>
      </c>
      <c r="W68" s="101">
        <v>9999</v>
      </c>
      <c r="X68" s="102"/>
      <c r="Y68" s="102"/>
      <c r="Z68" s="102"/>
      <c r="AA68" s="102"/>
      <c r="AB68" s="102"/>
      <c r="AC68" s="102"/>
      <c r="AD68" s="102"/>
      <c r="AE68" s="102"/>
      <c r="AF68" s="103">
        <f t="shared" si="18"/>
        <v>9999</v>
      </c>
      <c r="AG68" s="104">
        <v>9999</v>
      </c>
      <c r="AH68" s="105"/>
      <c r="AI68" s="105"/>
      <c r="AJ68" s="105"/>
      <c r="AK68" s="105"/>
      <c r="AL68" s="105"/>
      <c r="AM68" s="105"/>
      <c r="AN68" s="105"/>
      <c r="AO68" s="105"/>
      <c r="AP68" s="106">
        <f t="shared" si="19"/>
        <v>9999</v>
      </c>
      <c r="AQ68" s="107">
        <v>9999</v>
      </c>
      <c r="AR68" s="108"/>
      <c r="AS68" s="108"/>
      <c r="AT68" s="108"/>
      <c r="AU68" s="108"/>
      <c r="AV68" s="108"/>
      <c r="AW68" s="108"/>
      <c r="AX68" s="108"/>
      <c r="AY68" s="108"/>
      <c r="AZ68" s="109">
        <f t="shared" si="20"/>
        <v>9999</v>
      </c>
      <c r="BA68" s="110">
        <v>9999</v>
      </c>
      <c r="BB68" s="111"/>
      <c r="BC68" s="111"/>
      <c r="BD68" s="111"/>
      <c r="BE68" s="111"/>
      <c r="BF68" s="111"/>
      <c r="BG68" s="111"/>
      <c r="BH68" s="111"/>
      <c r="BI68" s="111"/>
      <c r="BJ68" s="112">
        <f t="shared" si="21"/>
        <v>9999</v>
      </c>
      <c r="BK68" s="1"/>
      <c r="BL68" s="113">
        <f t="shared" si="22"/>
        <v>0.0034643464346434645</v>
      </c>
      <c r="BM68" s="114">
        <f t="shared" si="23"/>
        <v>0.0021502150215021503</v>
      </c>
      <c r="BN68" s="114">
        <f t="shared" si="24"/>
        <v>0.0028312831283128313</v>
      </c>
      <c r="BO68" s="114">
        <f t="shared" si="25"/>
        <v>0.00187018701870187</v>
      </c>
      <c r="BP68" s="114">
        <f t="shared" si="26"/>
        <v>0.001604160416041604</v>
      </c>
      <c r="BQ68" s="115">
        <f t="shared" si="27"/>
        <v>0.0014051405140514052</v>
      </c>
      <c r="BR68" s="116">
        <f t="shared" si="32"/>
        <v>0.013325332533253326</v>
      </c>
      <c r="BS68" s="117">
        <f t="shared" si="29"/>
        <v>0.002421947797600781</v>
      </c>
      <c r="BT68" s="118">
        <f t="shared" si="30"/>
        <v>59</v>
      </c>
      <c r="BV68" s="119">
        <f t="shared" si="31"/>
        <v>59994</v>
      </c>
    </row>
    <row r="69" spans="1:74" ht="12.75" customHeight="1" hidden="1">
      <c r="A69" s="93">
        <v>64</v>
      </c>
      <c r="B69" s="94"/>
      <c r="C69" s="95">
        <v>9999</v>
      </c>
      <c r="D69" s="96"/>
      <c r="E69" s="96"/>
      <c r="F69" s="96"/>
      <c r="G69" s="96"/>
      <c r="H69" s="96"/>
      <c r="I69" s="96"/>
      <c r="J69" s="96"/>
      <c r="K69" s="96"/>
      <c r="L69" s="97">
        <f t="shared" si="16"/>
        <v>9999</v>
      </c>
      <c r="M69" s="98">
        <v>9999</v>
      </c>
      <c r="N69" s="99"/>
      <c r="O69" s="99"/>
      <c r="P69" s="99"/>
      <c r="Q69" s="99"/>
      <c r="R69" s="99"/>
      <c r="S69" s="99"/>
      <c r="T69" s="99"/>
      <c r="U69" s="99"/>
      <c r="V69" s="100">
        <f t="shared" si="17"/>
        <v>9999</v>
      </c>
      <c r="W69" s="101">
        <v>9999</v>
      </c>
      <c r="X69" s="102"/>
      <c r="Y69" s="102"/>
      <c r="Z69" s="102"/>
      <c r="AA69" s="102"/>
      <c r="AB69" s="102"/>
      <c r="AC69" s="102"/>
      <c r="AD69" s="102"/>
      <c r="AE69" s="102"/>
      <c r="AF69" s="103">
        <f t="shared" si="18"/>
        <v>9999</v>
      </c>
      <c r="AG69" s="104">
        <v>9999</v>
      </c>
      <c r="AH69" s="105"/>
      <c r="AI69" s="105"/>
      <c r="AJ69" s="105"/>
      <c r="AK69" s="105"/>
      <c r="AL69" s="105"/>
      <c r="AM69" s="105"/>
      <c r="AN69" s="105"/>
      <c r="AO69" s="105"/>
      <c r="AP69" s="106">
        <f t="shared" si="19"/>
        <v>9999</v>
      </c>
      <c r="AQ69" s="107">
        <v>9999</v>
      </c>
      <c r="AR69" s="108"/>
      <c r="AS69" s="108"/>
      <c r="AT69" s="108"/>
      <c r="AU69" s="108"/>
      <c r="AV69" s="108"/>
      <c r="AW69" s="108"/>
      <c r="AX69" s="108"/>
      <c r="AY69" s="108"/>
      <c r="AZ69" s="109">
        <f t="shared" si="20"/>
        <v>9999</v>
      </c>
      <c r="BA69" s="110">
        <v>9999</v>
      </c>
      <c r="BB69" s="111"/>
      <c r="BC69" s="111"/>
      <c r="BD69" s="111"/>
      <c r="BE69" s="111"/>
      <c r="BF69" s="111"/>
      <c r="BG69" s="111"/>
      <c r="BH69" s="111"/>
      <c r="BI69" s="111"/>
      <c r="BJ69" s="112">
        <f t="shared" si="21"/>
        <v>9999</v>
      </c>
      <c r="BK69" s="1"/>
      <c r="BL69" s="113">
        <f t="shared" si="22"/>
        <v>0.0034643464346434645</v>
      </c>
      <c r="BM69" s="114">
        <f t="shared" si="23"/>
        <v>0.0021502150215021503</v>
      </c>
      <c r="BN69" s="114">
        <f t="shared" si="24"/>
        <v>0.0028312831283128313</v>
      </c>
      <c r="BO69" s="114">
        <f t="shared" si="25"/>
        <v>0.00187018701870187</v>
      </c>
      <c r="BP69" s="114">
        <f t="shared" si="26"/>
        <v>0.001604160416041604</v>
      </c>
      <c r="BQ69" s="115">
        <f t="shared" si="27"/>
        <v>0.0014051405140514052</v>
      </c>
      <c r="BR69" s="116">
        <f t="shared" si="32"/>
        <v>0.013325332533253326</v>
      </c>
      <c r="BS69" s="117">
        <f t="shared" si="29"/>
        <v>0.002421947797600781</v>
      </c>
      <c r="BT69" s="118">
        <f t="shared" si="30"/>
        <v>59</v>
      </c>
      <c r="BV69" s="119">
        <f t="shared" si="31"/>
        <v>59994</v>
      </c>
    </row>
    <row r="70" spans="1:74" ht="12.75" customHeight="1" hidden="1">
      <c r="A70" s="93">
        <v>65</v>
      </c>
      <c r="B70" s="94"/>
      <c r="C70" s="95">
        <v>9999</v>
      </c>
      <c r="D70" s="96"/>
      <c r="E70" s="96"/>
      <c r="F70" s="96"/>
      <c r="G70" s="96"/>
      <c r="H70" s="96"/>
      <c r="I70" s="96"/>
      <c r="J70" s="96"/>
      <c r="K70" s="96"/>
      <c r="L70" s="97">
        <f aca="true" t="shared" si="33" ref="L70:L101">C70+F70*1+G70*2+H70*5+I70*10+J70*10+K70*3</f>
        <v>9999</v>
      </c>
      <c r="M70" s="98">
        <v>9999</v>
      </c>
      <c r="N70" s="99"/>
      <c r="O70" s="99"/>
      <c r="P70" s="99"/>
      <c r="Q70" s="99"/>
      <c r="R70" s="99"/>
      <c r="S70" s="99"/>
      <c r="T70" s="99"/>
      <c r="U70" s="99"/>
      <c r="V70" s="100">
        <f aca="true" t="shared" si="34" ref="V70:V101">M70+P70*1+Q70*2+R70*5+S70*10+T70*10+U70*3</f>
        <v>9999</v>
      </c>
      <c r="W70" s="101">
        <v>9999</v>
      </c>
      <c r="X70" s="102"/>
      <c r="Y70" s="102"/>
      <c r="Z70" s="102"/>
      <c r="AA70" s="102"/>
      <c r="AB70" s="102"/>
      <c r="AC70" s="102"/>
      <c r="AD70" s="102"/>
      <c r="AE70" s="102"/>
      <c r="AF70" s="103">
        <f aca="true" t="shared" si="35" ref="AF70:AF101">W70+Z70*1+AA70*2+AB70*5+AC70*10+AD70*10+AE70*3</f>
        <v>9999</v>
      </c>
      <c r="AG70" s="104">
        <v>9999</v>
      </c>
      <c r="AH70" s="105"/>
      <c r="AI70" s="105"/>
      <c r="AJ70" s="105"/>
      <c r="AK70" s="105"/>
      <c r="AL70" s="105"/>
      <c r="AM70" s="105"/>
      <c r="AN70" s="105"/>
      <c r="AO70" s="105"/>
      <c r="AP70" s="106">
        <f aca="true" t="shared" si="36" ref="AP70:AP101">AG70+AJ70*1+AK70*2+AL70*5+AM70*10+AN70*10+AO70*3</f>
        <v>9999</v>
      </c>
      <c r="AQ70" s="107">
        <v>9999</v>
      </c>
      <c r="AR70" s="108"/>
      <c r="AS70" s="108"/>
      <c r="AT70" s="108"/>
      <c r="AU70" s="108"/>
      <c r="AV70" s="108"/>
      <c r="AW70" s="108"/>
      <c r="AX70" s="108"/>
      <c r="AY70" s="108"/>
      <c r="AZ70" s="109">
        <f aca="true" t="shared" si="37" ref="AZ70:AZ101">AQ70+AT70*1+AU70*2+AV70*5+AW70*10+AX70*10+AY70*3</f>
        <v>9999</v>
      </c>
      <c r="BA70" s="110">
        <v>9999</v>
      </c>
      <c r="BB70" s="111"/>
      <c r="BC70" s="111"/>
      <c r="BD70" s="111"/>
      <c r="BE70" s="111"/>
      <c r="BF70" s="111"/>
      <c r="BG70" s="111"/>
      <c r="BH70" s="111"/>
      <c r="BI70" s="111"/>
      <c r="BJ70" s="112">
        <f aca="true" t="shared" si="38" ref="BJ70:BJ101">BA70+BD70*1+BE70*2+BF70*5+BG70*10+BH70*10+BI70*3</f>
        <v>9999</v>
      </c>
      <c r="BK70" s="1"/>
      <c r="BL70" s="113">
        <f aca="true" t="shared" si="39" ref="BL70:BL105">$BL$5/L70</f>
        <v>0.0034643464346434645</v>
      </c>
      <c r="BM70" s="114">
        <f aca="true" t="shared" si="40" ref="BM70:BM105">$BM$5/V70</f>
        <v>0.0021502150215021503</v>
      </c>
      <c r="BN70" s="114">
        <f aca="true" t="shared" si="41" ref="BN70:BN105">$BN$5/AF70</f>
        <v>0.0028312831283128313</v>
      </c>
      <c r="BO70" s="114">
        <f aca="true" t="shared" si="42" ref="BO70:BO105">$BO$5/AP70</f>
        <v>0.00187018701870187</v>
      </c>
      <c r="BP70" s="114">
        <f aca="true" t="shared" si="43" ref="BP70:BP105">$BP$5/AZ70</f>
        <v>0.001604160416041604</v>
      </c>
      <c r="BQ70" s="115">
        <f aca="true" t="shared" si="44" ref="BQ70:BQ105">$BQ$5/BJ70</f>
        <v>0.0014051405140514052</v>
      </c>
      <c r="BR70" s="116">
        <f t="shared" si="32"/>
        <v>0.013325332533253326</v>
      </c>
      <c r="BS70" s="117">
        <f aca="true" t="shared" si="45" ref="BS70:BS101">($BS$5*BR70)</f>
        <v>0.002421947797600781</v>
      </c>
      <c r="BT70" s="118">
        <f aca="true" t="shared" si="46" ref="BT70:BT101">(RANK(BS70,$BS$6:$BS$105))</f>
        <v>59</v>
      </c>
      <c r="BV70" s="119">
        <f aca="true" t="shared" si="47" ref="BV70:BV105">L70+V70+AF70+AP70+AZ70+BJ70</f>
        <v>59994</v>
      </c>
    </row>
    <row r="71" spans="1:74" ht="12.75" customHeight="1" hidden="1">
      <c r="A71" s="93">
        <v>66</v>
      </c>
      <c r="B71" s="94"/>
      <c r="C71" s="95">
        <v>9999</v>
      </c>
      <c r="D71" s="96"/>
      <c r="E71" s="96"/>
      <c r="F71" s="96"/>
      <c r="G71" s="96"/>
      <c r="H71" s="96"/>
      <c r="I71" s="96"/>
      <c r="J71" s="96"/>
      <c r="K71" s="96"/>
      <c r="L71" s="97">
        <f t="shared" si="33"/>
        <v>9999</v>
      </c>
      <c r="M71" s="98">
        <v>9999</v>
      </c>
      <c r="N71" s="99"/>
      <c r="O71" s="99"/>
      <c r="P71" s="99"/>
      <c r="Q71" s="99"/>
      <c r="R71" s="99"/>
      <c r="S71" s="99"/>
      <c r="T71" s="99"/>
      <c r="U71" s="99"/>
      <c r="V71" s="100">
        <f t="shared" si="34"/>
        <v>9999</v>
      </c>
      <c r="W71" s="101">
        <v>9999</v>
      </c>
      <c r="X71" s="102"/>
      <c r="Y71" s="102"/>
      <c r="Z71" s="102"/>
      <c r="AA71" s="102"/>
      <c r="AB71" s="102"/>
      <c r="AC71" s="102"/>
      <c r="AD71" s="102"/>
      <c r="AE71" s="102"/>
      <c r="AF71" s="103">
        <f t="shared" si="35"/>
        <v>9999</v>
      </c>
      <c r="AG71" s="104">
        <v>9999</v>
      </c>
      <c r="AH71" s="105"/>
      <c r="AI71" s="105"/>
      <c r="AJ71" s="105"/>
      <c r="AK71" s="105"/>
      <c r="AL71" s="105"/>
      <c r="AM71" s="105"/>
      <c r="AN71" s="105"/>
      <c r="AO71" s="105"/>
      <c r="AP71" s="106">
        <f t="shared" si="36"/>
        <v>9999</v>
      </c>
      <c r="AQ71" s="107">
        <v>9999</v>
      </c>
      <c r="AR71" s="108"/>
      <c r="AS71" s="108"/>
      <c r="AT71" s="108"/>
      <c r="AU71" s="108"/>
      <c r="AV71" s="108"/>
      <c r="AW71" s="108"/>
      <c r="AX71" s="108"/>
      <c r="AY71" s="108"/>
      <c r="AZ71" s="109">
        <f t="shared" si="37"/>
        <v>9999</v>
      </c>
      <c r="BA71" s="110">
        <v>9999</v>
      </c>
      <c r="BB71" s="111"/>
      <c r="BC71" s="111"/>
      <c r="BD71" s="111"/>
      <c r="BE71" s="111"/>
      <c r="BF71" s="111"/>
      <c r="BG71" s="111"/>
      <c r="BH71" s="111"/>
      <c r="BI71" s="111"/>
      <c r="BJ71" s="112">
        <f t="shared" si="38"/>
        <v>9999</v>
      </c>
      <c r="BK71" s="1"/>
      <c r="BL71" s="113">
        <f t="shared" si="39"/>
        <v>0.0034643464346434645</v>
      </c>
      <c r="BM71" s="114">
        <f t="shared" si="40"/>
        <v>0.0021502150215021503</v>
      </c>
      <c r="BN71" s="114">
        <f t="shared" si="41"/>
        <v>0.0028312831283128313</v>
      </c>
      <c r="BO71" s="114">
        <f t="shared" si="42"/>
        <v>0.00187018701870187</v>
      </c>
      <c r="BP71" s="114">
        <f t="shared" si="43"/>
        <v>0.001604160416041604</v>
      </c>
      <c r="BQ71" s="115">
        <f t="shared" si="44"/>
        <v>0.0014051405140514052</v>
      </c>
      <c r="BR71" s="116">
        <f aca="true" t="shared" si="48" ref="BR71:BR102">SUM(BL71:BQ71)</f>
        <v>0.013325332533253326</v>
      </c>
      <c r="BS71" s="117">
        <f t="shared" si="45"/>
        <v>0.002421947797600781</v>
      </c>
      <c r="BT71" s="118">
        <f t="shared" si="46"/>
        <v>59</v>
      </c>
      <c r="BV71" s="119">
        <f t="shared" si="47"/>
        <v>59994</v>
      </c>
    </row>
    <row r="72" spans="1:74" ht="12.75" customHeight="1" hidden="1">
      <c r="A72" s="93">
        <v>67</v>
      </c>
      <c r="B72" s="94"/>
      <c r="C72" s="95">
        <v>9999</v>
      </c>
      <c r="D72" s="96"/>
      <c r="E72" s="96"/>
      <c r="F72" s="96"/>
      <c r="G72" s="96"/>
      <c r="H72" s="96"/>
      <c r="I72" s="96"/>
      <c r="J72" s="96"/>
      <c r="K72" s="96"/>
      <c r="L72" s="97">
        <f t="shared" si="33"/>
        <v>9999</v>
      </c>
      <c r="M72" s="98">
        <v>9999</v>
      </c>
      <c r="N72" s="99"/>
      <c r="O72" s="99"/>
      <c r="P72" s="99"/>
      <c r="Q72" s="99"/>
      <c r="R72" s="99"/>
      <c r="S72" s="99"/>
      <c r="T72" s="99"/>
      <c r="U72" s="99"/>
      <c r="V72" s="100">
        <f t="shared" si="34"/>
        <v>9999</v>
      </c>
      <c r="W72" s="101">
        <v>9999</v>
      </c>
      <c r="X72" s="102"/>
      <c r="Y72" s="102"/>
      <c r="Z72" s="102"/>
      <c r="AA72" s="102"/>
      <c r="AB72" s="102"/>
      <c r="AC72" s="102"/>
      <c r="AD72" s="102"/>
      <c r="AE72" s="102"/>
      <c r="AF72" s="103">
        <f t="shared" si="35"/>
        <v>9999</v>
      </c>
      <c r="AG72" s="104">
        <v>9999</v>
      </c>
      <c r="AH72" s="105"/>
      <c r="AI72" s="105"/>
      <c r="AJ72" s="105"/>
      <c r="AK72" s="105"/>
      <c r="AL72" s="105"/>
      <c r="AM72" s="105"/>
      <c r="AN72" s="105"/>
      <c r="AO72" s="105"/>
      <c r="AP72" s="106">
        <f t="shared" si="36"/>
        <v>9999</v>
      </c>
      <c r="AQ72" s="107">
        <v>9999</v>
      </c>
      <c r="AR72" s="108"/>
      <c r="AS72" s="108"/>
      <c r="AT72" s="108"/>
      <c r="AU72" s="108"/>
      <c r="AV72" s="108"/>
      <c r="AW72" s="108"/>
      <c r="AX72" s="108"/>
      <c r="AY72" s="108"/>
      <c r="AZ72" s="109">
        <f t="shared" si="37"/>
        <v>9999</v>
      </c>
      <c r="BA72" s="110">
        <v>9999</v>
      </c>
      <c r="BB72" s="111"/>
      <c r="BC72" s="111"/>
      <c r="BD72" s="111"/>
      <c r="BE72" s="111"/>
      <c r="BF72" s="111"/>
      <c r="BG72" s="111"/>
      <c r="BH72" s="111"/>
      <c r="BI72" s="111"/>
      <c r="BJ72" s="112">
        <f t="shared" si="38"/>
        <v>9999</v>
      </c>
      <c r="BK72" s="1"/>
      <c r="BL72" s="113">
        <f t="shared" si="39"/>
        <v>0.0034643464346434645</v>
      </c>
      <c r="BM72" s="114">
        <f t="shared" si="40"/>
        <v>0.0021502150215021503</v>
      </c>
      <c r="BN72" s="114">
        <f t="shared" si="41"/>
        <v>0.0028312831283128313</v>
      </c>
      <c r="BO72" s="114">
        <f t="shared" si="42"/>
        <v>0.00187018701870187</v>
      </c>
      <c r="BP72" s="114">
        <f t="shared" si="43"/>
        <v>0.001604160416041604</v>
      </c>
      <c r="BQ72" s="115">
        <f t="shared" si="44"/>
        <v>0.0014051405140514052</v>
      </c>
      <c r="BR72" s="116">
        <f t="shared" si="48"/>
        <v>0.013325332533253326</v>
      </c>
      <c r="BS72" s="117">
        <f t="shared" si="45"/>
        <v>0.002421947797600781</v>
      </c>
      <c r="BT72" s="118">
        <f t="shared" si="46"/>
        <v>59</v>
      </c>
      <c r="BV72" s="119">
        <f t="shared" si="47"/>
        <v>59994</v>
      </c>
    </row>
    <row r="73" spans="1:74" ht="12.75" customHeight="1" hidden="1">
      <c r="A73" s="93">
        <v>68</v>
      </c>
      <c r="B73" s="94"/>
      <c r="C73" s="95">
        <v>9999</v>
      </c>
      <c r="D73" s="96"/>
      <c r="E73" s="96"/>
      <c r="F73" s="96"/>
      <c r="G73" s="96"/>
      <c r="H73" s="96"/>
      <c r="I73" s="96"/>
      <c r="J73" s="96"/>
      <c r="K73" s="96"/>
      <c r="L73" s="97">
        <f t="shared" si="33"/>
        <v>9999</v>
      </c>
      <c r="M73" s="98">
        <v>9999</v>
      </c>
      <c r="N73" s="99"/>
      <c r="O73" s="99"/>
      <c r="P73" s="99"/>
      <c r="Q73" s="99"/>
      <c r="R73" s="99"/>
      <c r="S73" s="99"/>
      <c r="T73" s="99"/>
      <c r="U73" s="99"/>
      <c r="V73" s="100">
        <f t="shared" si="34"/>
        <v>9999</v>
      </c>
      <c r="W73" s="101">
        <v>9999</v>
      </c>
      <c r="X73" s="102"/>
      <c r="Y73" s="102"/>
      <c r="Z73" s="102"/>
      <c r="AA73" s="102"/>
      <c r="AB73" s="102"/>
      <c r="AC73" s="102"/>
      <c r="AD73" s="102"/>
      <c r="AE73" s="102"/>
      <c r="AF73" s="103">
        <f t="shared" si="35"/>
        <v>9999</v>
      </c>
      <c r="AG73" s="104">
        <v>9999</v>
      </c>
      <c r="AH73" s="105"/>
      <c r="AI73" s="105"/>
      <c r="AJ73" s="105"/>
      <c r="AK73" s="105"/>
      <c r="AL73" s="105"/>
      <c r="AM73" s="105"/>
      <c r="AN73" s="105"/>
      <c r="AO73" s="105"/>
      <c r="AP73" s="106">
        <f t="shared" si="36"/>
        <v>9999</v>
      </c>
      <c r="AQ73" s="107">
        <v>9999</v>
      </c>
      <c r="AR73" s="108"/>
      <c r="AS73" s="108"/>
      <c r="AT73" s="108"/>
      <c r="AU73" s="108"/>
      <c r="AV73" s="108"/>
      <c r="AW73" s="108"/>
      <c r="AX73" s="108"/>
      <c r="AY73" s="108"/>
      <c r="AZ73" s="109">
        <f t="shared" si="37"/>
        <v>9999</v>
      </c>
      <c r="BA73" s="110">
        <v>9999</v>
      </c>
      <c r="BB73" s="111"/>
      <c r="BC73" s="111"/>
      <c r="BD73" s="111"/>
      <c r="BE73" s="111"/>
      <c r="BF73" s="111"/>
      <c r="BG73" s="111"/>
      <c r="BH73" s="111"/>
      <c r="BI73" s="111"/>
      <c r="BJ73" s="112">
        <f t="shared" si="38"/>
        <v>9999</v>
      </c>
      <c r="BK73" s="1"/>
      <c r="BL73" s="113">
        <f t="shared" si="39"/>
        <v>0.0034643464346434645</v>
      </c>
      <c r="BM73" s="114">
        <f t="shared" si="40"/>
        <v>0.0021502150215021503</v>
      </c>
      <c r="BN73" s="114">
        <f t="shared" si="41"/>
        <v>0.0028312831283128313</v>
      </c>
      <c r="BO73" s="114">
        <f t="shared" si="42"/>
        <v>0.00187018701870187</v>
      </c>
      <c r="BP73" s="114">
        <f t="shared" si="43"/>
        <v>0.001604160416041604</v>
      </c>
      <c r="BQ73" s="115">
        <f t="shared" si="44"/>
        <v>0.0014051405140514052</v>
      </c>
      <c r="BR73" s="116">
        <f t="shared" si="48"/>
        <v>0.013325332533253326</v>
      </c>
      <c r="BS73" s="117">
        <f t="shared" si="45"/>
        <v>0.002421947797600781</v>
      </c>
      <c r="BT73" s="118">
        <f t="shared" si="46"/>
        <v>59</v>
      </c>
      <c r="BV73" s="119">
        <f t="shared" si="47"/>
        <v>59994</v>
      </c>
    </row>
    <row r="74" spans="1:74" ht="12.75" customHeight="1" hidden="1">
      <c r="A74" s="93">
        <v>69</v>
      </c>
      <c r="B74" s="94"/>
      <c r="C74" s="95">
        <v>9999</v>
      </c>
      <c r="D74" s="96"/>
      <c r="E74" s="96"/>
      <c r="F74" s="96"/>
      <c r="G74" s="96"/>
      <c r="H74" s="96"/>
      <c r="I74" s="96"/>
      <c r="J74" s="96"/>
      <c r="K74" s="96"/>
      <c r="L74" s="97">
        <f t="shared" si="33"/>
        <v>9999</v>
      </c>
      <c r="M74" s="98">
        <v>9999</v>
      </c>
      <c r="N74" s="99"/>
      <c r="O74" s="99"/>
      <c r="P74" s="99"/>
      <c r="Q74" s="99"/>
      <c r="R74" s="99"/>
      <c r="S74" s="99"/>
      <c r="T74" s="99"/>
      <c r="U74" s="99"/>
      <c r="V74" s="100">
        <f t="shared" si="34"/>
        <v>9999</v>
      </c>
      <c r="W74" s="101">
        <v>9999</v>
      </c>
      <c r="X74" s="102"/>
      <c r="Y74" s="102"/>
      <c r="Z74" s="102"/>
      <c r="AA74" s="102"/>
      <c r="AB74" s="102"/>
      <c r="AC74" s="102"/>
      <c r="AD74" s="102"/>
      <c r="AE74" s="102"/>
      <c r="AF74" s="103">
        <f t="shared" si="35"/>
        <v>9999</v>
      </c>
      <c r="AG74" s="104">
        <v>9999</v>
      </c>
      <c r="AH74" s="105"/>
      <c r="AI74" s="105"/>
      <c r="AJ74" s="105"/>
      <c r="AK74" s="105"/>
      <c r="AL74" s="105"/>
      <c r="AM74" s="105"/>
      <c r="AN74" s="105"/>
      <c r="AO74" s="105"/>
      <c r="AP74" s="106">
        <f t="shared" si="36"/>
        <v>9999</v>
      </c>
      <c r="AQ74" s="107">
        <v>9999</v>
      </c>
      <c r="AR74" s="108"/>
      <c r="AS74" s="108"/>
      <c r="AT74" s="108"/>
      <c r="AU74" s="108"/>
      <c r="AV74" s="108"/>
      <c r="AW74" s="108"/>
      <c r="AX74" s="108"/>
      <c r="AY74" s="108"/>
      <c r="AZ74" s="109">
        <f t="shared" si="37"/>
        <v>9999</v>
      </c>
      <c r="BA74" s="110">
        <v>9999</v>
      </c>
      <c r="BB74" s="111"/>
      <c r="BC74" s="111"/>
      <c r="BD74" s="111"/>
      <c r="BE74" s="111"/>
      <c r="BF74" s="111"/>
      <c r="BG74" s="111"/>
      <c r="BH74" s="111"/>
      <c r="BI74" s="111"/>
      <c r="BJ74" s="112">
        <f t="shared" si="38"/>
        <v>9999</v>
      </c>
      <c r="BK74" s="1"/>
      <c r="BL74" s="113">
        <f t="shared" si="39"/>
        <v>0.0034643464346434645</v>
      </c>
      <c r="BM74" s="114">
        <f t="shared" si="40"/>
        <v>0.0021502150215021503</v>
      </c>
      <c r="BN74" s="114">
        <f t="shared" si="41"/>
        <v>0.0028312831283128313</v>
      </c>
      <c r="BO74" s="114">
        <f t="shared" si="42"/>
        <v>0.00187018701870187</v>
      </c>
      <c r="BP74" s="114">
        <f t="shared" si="43"/>
        <v>0.001604160416041604</v>
      </c>
      <c r="BQ74" s="115">
        <f t="shared" si="44"/>
        <v>0.0014051405140514052</v>
      </c>
      <c r="BR74" s="116">
        <f t="shared" si="48"/>
        <v>0.013325332533253326</v>
      </c>
      <c r="BS74" s="117">
        <f t="shared" si="45"/>
        <v>0.002421947797600781</v>
      </c>
      <c r="BT74" s="118">
        <f t="shared" si="46"/>
        <v>59</v>
      </c>
      <c r="BV74" s="119">
        <f t="shared" si="47"/>
        <v>59994</v>
      </c>
    </row>
    <row r="75" spans="1:74" ht="12.75" customHeight="1" hidden="1">
      <c r="A75" s="93">
        <v>70</v>
      </c>
      <c r="B75" s="94"/>
      <c r="C75" s="95">
        <v>9999</v>
      </c>
      <c r="D75" s="96"/>
      <c r="E75" s="96"/>
      <c r="F75" s="96"/>
      <c r="G75" s="96"/>
      <c r="H75" s="96"/>
      <c r="I75" s="96"/>
      <c r="J75" s="96"/>
      <c r="K75" s="96"/>
      <c r="L75" s="97">
        <f t="shared" si="33"/>
        <v>9999</v>
      </c>
      <c r="M75" s="98">
        <v>9999</v>
      </c>
      <c r="N75" s="99"/>
      <c r="O75" s="99"/>
      <c r="P75" s="99"/>
      <c r="Q75" s="99"/>
      <c r="R75" s="99"/>
      <c r="S75" s="99"/>
      <c r="T75" s="99"/>
      <c r="U75" s="99"/>
      <c r="V75" s="100">
        <f t="shared" si="34"/>
        <v>9999</v>
      </c>
      <c r="W75" s="101">
        <v>9999</v>
      </c>
      <c r="X75" s="102"/>
      <c r="Y75" s="102"/>
      <c r="Z75" s="102"/>
      <c r="AA75" s="102"/>
      <c r="AB75" s="102"/>
      <c r="AC75" s="102"/>
      <c r="AD75" s="102"/>
      <c r="AE75" s="102"/>
      <c r="AF75" s="103">
        <f t="shared" si="35"/>
        <v>9999</v>
      </c>
      <c r="AG75" s="104">
        <v>9999</v>
      </c>
      <c r="AH75" s="105"/>
      <c r="AI75" s="105"/>
      <c r="AJ75" s="105"/>
      <c r="AK75" s="105"/>
      <c r="AL75" s="105"/>
      <c r="AM75" s="105"/>
      <c r="AN75" s="105"/>
      <c r="AO75" s="105"/>
      <c r="AP75" s="106">
        <f t="shared" si="36"/>
        <v>9999</v>
      </c>
      <c r="AQ75" s="107">
        <v>9999</v>
      </c>
      <c r="AR75" s="108"/>
      <c r="AS75" s="108"/>
      <c r="AT75" s="108"/>
      <c r="AU75" s="108"/>
      <c r="AV75" s="108"/>
      <c r="AW75" s="108"/>
      <c r="AX75" s="108"/>
      <c r="AY75" s="108"/>
      <c r="AZ75" s="109">
        <f t="shared" si="37"/>
        <v>9999</v>
      </c>
      <c r="BA75" s="110">
        <v>9999</v>
      </c>
      <c r="BB75" s="111"/>
      <c r="BC75" s="111"/>
      <c r="BD75" s="111"/>
      <c r="BE75" s="111"/>
      <c r="BF75" s="111"/>
      <c r="BG75" s="111"/>
      <c r="BH75" s="111"/>
      <c r="BI75" s="111"/>
      <c r="BJ75" s="112">
        <f t="shared" si="38"/>
        <v>9999</v>
      </c>
      <c r="BK75" s="1"/>
      <c r="BL75" s="113">
        <f t="shared" si="39"/>
        <v>0.0034643464346434645</v>
      </c>
      <c r="BM75" s="114">
        <f t="shared" si="40"/>
        <v>0.0021502150215021503</v>
      </c>
      <c r="BN75" s="114">
        <f t="shared" si="41"/>
        <v>0.0028312831283128313</v>
      </c>
      <c r="BO75" s="114">
        <f t="shared" si="42"/>
        <v>0.00187018701870187</v>
      </c>
      <c r="BP75" s="114">
        <f t="shared" si="43"/>
        <v>0.001604160416041604</v>
      </c>
      <c r="BQ75" s="115">
        <f t="shared" si="44"/>
        <v>0.0014051405140514052</v>
      </c>
      <c r="BR75" s="116">
        <f t="shared" si="48"/>
        <v>0.013325332533253326</v>
      </c>
      <c r="BS75" s="117">
        <f t="shared" si="45"/>
        <v>0.002421947797600781</v>
      </c>
      <c r="BT75" s="118">
        <f t="shared" si="46"/>
        <v>59</v>
      </c>
      <c r="BV75" s="119">
        <f t="shared" si="47"/>
        <v>59994</v>
      </c>
    </row>
    <row r="76" spans="1:74" ht="12.75" customHeight="1" hidden="1">
      <c r="A76" s="93">
        <v>71</v>
      </c>
      <c r="B76" s="94"/>
      <c r="C76" s="95">
        <v>9999</v>
      </c>
      <c r="D76" s="96"/>
      <c r="E76" s="96"/>
      <c r="F76" s="96"/>
      <c r="G76" s="96"/>
      <c r="H76" s="96"/>
      <c r="I76" s="96"/>
      <c r="J76" s="96"/>
      <c r="K76" s="96"/>
      <c r="L76" s="97">
        <f t="shared" si="33"/>
        <v>9999</v>
      </c>
      <c r="M76" s="98">
        <v>9999</v>
      </c>
      <c r="N76" s="99"/>
      <c r="O76" s="99"/>
      <c r="P76" s="99"/>
      <c r="Q76" s="99"/>
      <c r="R76" s="99"/>
      <c r="S76" s="99"/>
      <c r="T76" s="99"/>
      <c r="U76" s="99"/>
      <c r="V76" s="100">
        <f t="shared" si="34"/>
        <v>9999</v>
      </c>
      <c r="W76" s="101">
        <v>9999</v>
      </c>
      <c r="X76" s="102"/>
      <c r="Y76" s="102"/>
      <c r="Z76" s="102"/>
      <c r="AA76" s="102"/>
      <c r="AB76" s="102"/>
      <c r="AC76" s="102"/>
      <c r="AD76" s="102"/>
      <c r="AE76" s="102"/>
      <c r="AF76" s="103">
        <f t="shared" si="35"/>
        <v>9999</v>
      </c>
      <c r="AG76" s="104">
        <v>9999</v>
      </c>
      <c r="AH76" s="105"/>
      <c r="AI76" s="105"/>
      <c r="AJ76" s="105"/>
      <c r="AK76" s="105"/>
      <c r="AL76" s="105"/>
      <c r="AM76" s="105"/>
      <c r="AN76" s="105"/>
      <c r="AO76" s="105"/>
      <c r="AP76" s="106">
        <f t="shared" si="36"/>
        <v>9999</v>
      </c>
      <c r="AQ76" s="107">
        <v>9999</v>
      </c>
      <c r="AR76" s="108"/>
      <c r="AS76" s="108"/>
      <c r="AT76" s="108"/>
      <c r="AU76" s="108"/>
      <c r="AV76" s="108"/>
      <c r="AW76" s="108"/>
      <c r="AX76" s="108"/>
      <c r="AY76" s="108"/>
      <c r="AZ76" s="109">
        <f t="shared" si="37"/>
        <v>9999</v>
      </c>
      <c r="BA76" s="110">
        <v>9999</v>
      </c>
      <c r="BB76" s="111"/>
      <c r="BC76" s="111"/>
      <c r="BD76" s="111"/>
      <c r="BE76" s="111"/>
      <c r="BF76" s="111"/>
      <c r="BG76" s="111"/>
      <c r="BH76" s="111"/>
      <c r="BI76" s="111"/>
      <c r="BJ76" s="112">
        <f t="shared" si="38"/>
        <v>9999</v>
      </c>
      <c r="BK76" s="1"/>
      <c r="BL76" s="113">
        <f t="shared" si="39"/>
        <v>0.0034643464346434645</v>
      </c>
      <c r="BM76" s="114">
        <f t="shared" si="40"/>
        <v>0.0021502150215021503</v>
      </c>
      <c r="BN76" s="114">
        <f t="shared" si="41"/>
        <v>0.0028312831283128313</v>
      </c>
      <c r="BO76" s="114">
        <f t="shared" si="42"/>
        <v>0.00187018701870187</v>
      </c>
      <c r="BP76" s="114">
        <f t="shared" si="43"/>
        <v>0.001604160416041604</v>
      </c>
      <c r="BQ76" s="115">
        <f t="shared" si="44"/>
        <v>0.0014051405140514052</v>
      </c>
      <c r="BR76" s="116">
        <f t="shared" si="48"/>
        <v>0.013325332533253326</v>
      </c>
      <c r="BS76" s="117">
        <f t="shared" si="45"/>
        <v>0.002421947797600781</v>
      </c>
      <c r="BT76" s="118">
        <f t="shared" si="46"/>
        <v>59</v>
      </c>
      <c r="BV76" s="119">
        <f t="shared" si="47"/>
        <v>59994</v>
      </c>
    </row>
    <row r="77" spans="1:74" ht="12.75" customHeight="1" hidden="1">
      <c r="A77" s="93">
        <v>72</v>
      </c>
      <c r="B77" s="94"/>
      <c r="C77" s="95">
        <v>9999</v>
      </c>
      <c r="D77" s="96"/>
      <c r="E77" s="96"/>
      <c r="F77" s="96"/>
      <c r="G77" s="96"/>
      <c r="H77" s="96"/>
      <c r="I77" s="96"/>
      <c r="J77" s="96"/>
      <c r="K77" s="96"/>
      <c r="L77" s="97">
        <f t="shared" si="33"/>
        <v>9999</v>
      </c>
      <c r="M77" s="98">
        <v>9999</v>
      </c>
      <c r="N77" s="99"/>
      <c r="O77" s="99"/>
      <c r="P77" s="99"/>
      <c r="Q77" s="99"/>
      <c r="R77" s="99"/>
      <c r="S77" s="99"/>
      <c r="T77" s="99"/>
      <c r="U77" s="99"/>
      <c r="V77" s="100">
        <f t="shared" si="34"/>
        <v>9999</v>
      </c>
      <c r="W77" s="101">
        <v>9999</v>
      </c>
      <c r="X77" s="102"/>
      <c r="Y77" s="102"/>
      <c r="Z77" s="102"/>
      <c r="AA77" s="102"/>
      <c r="AB77" s="102"/>
      <c r="AC77" s="102"/>
      <c r="AD77" s="102"/>
      <c r="AE77" s="102"/>
      <c r="AF77" s="103">
        <f t="shared" si="35"/>
        <v>9999</v>
      </c>
      <c r="AG77" s="104">
        <v>9999</v>
      </c>
      <c r="AH77" s="105"/>
      <c r="AI77" s="105"/>
      <c r="AJ77" s="105"/>
      <c r="AK77" s="105"/>
      <c r="AL77" s="105"/>
      <c r="AM77" s="105"/>
      <c r="AN77" s="105"/>
      <c r="AO77" s="105"/>
      <c r="AP77" s="106">
        <f t="shared" si="36"/>
        <v>9999</v>
      </c>
      <c r="AQ77" s="107">
        <v>9999</v>
      </c>
      <c r="AR77" s="108"/>
      <c r="AS77" s="108"/>
      <c r="AT77" s="108"/>
      <c r="AU77" s="108"/>
      <c r="AV77" s="108"/>
      <c r="AW77" s="108"/>
      <c r="AX77" s="108"/>
      <c r="AY77" s="108"/>
      <c r="AZ77" s="109">
        <f t="shared" si="37"/>
        <v>9999</v>
      </c>
      <c r="BA77" s="110">
        <v>9999</v>
      </c>
      <c r="BB77" s="111"/>
      <c r="BC77" s="111"/>
      <c r="BD77" s="111"/>
      <c r="BE77" s="111"/>
      <c r="BF77" s="111"/>
      <c r="BG77" s="111"/>
      <c r="BH77" s="111"/>
      <c r="BI77" s="111"/>
      <c r="BJ77" s="112">
        <f t="shared" si="38"/>
        <v>9999</v>
      </c>
      <c r="BK77" s="1"/>
      <c r="BL77" s="113">
        <f t="shared" si="39"/>
        <v>0.0034643464346434645</v>
      </c>
      <c r="BM77" s="114">
        <f t="shared" si="40"/>
        <v>0.0021502150215021503</v>
      </c>
      <c r="BN77" s="114">
        <f t="shared" si="41"/>
        <v>0.0028312831283128313</v>
      </c>
      <c r="BO77" s="114">
        <f t="shared" si="42"/>
        <v>0.00187018701870187</v>
      </c>
      <c r="BP77" s="114">
        <f t="shared" si="43"/>
        <v>0.001604160416041604</v>
      </c>
      <c r="BQ77" s="115">
        <f t="shared" si="44"/>
        <v>0.0014051405140514052</v>
      </c>
      <c r="BR77" s="116">
        <f t="shared" si="48"/>
        <v>0.013325332533253326</v>
      </c>
      <c r="BS77" s="117">
        <f t="shared" si="45"/>
        <v>0.002421947797600781</v>
      </c>
      <c r="BT77" s="118">
        <f t="shared" si="46"/>
        <v>59</v>
      </c>
      <c r="BV77" s="119">
        <f t="shared" si="47"/>
        <v>59994</v>
      </c>
    </row>
    <row r="78" spans="1:74" ht="12.75" customHeight="1" hidden="1">
      <c r="A78" s="93">
        <v>73</v>
      </c>
      <c r="B78" s="94"/>
      <c r="C78" s="95">
        <v>9999</v>
      </c>
      <c r="D78" s="96"/>
      <c r="E78" s="96"/>
      <c r="F78" s="96"/>
      <c r="G78" s="96"/>
      <c r="H78" s="96"/>
      <c r="I78" s="96"/>
      <c r="J78" s="96"/>
      <c r="K78" s="96"/>
      <c r="L78" s="97">
        <f t="shared" si="33"/>
        <v>9999</v>
      </c>
      <c r="M78" s="98">
        <v>9999</v>
      </c>
      <c r="N78" s="99"/>
      <c r="O78" s="99"/>
      <c r="P78" s="99"/>
      <c r="Q78" s="99"/>
      <c r="R78" s="99"/>
      <c r="S78" s="99"/>
      <c r="T78" s="99"/>
      <c r="U78" s="99"/>
      <c r="V78" s="100">
        <f t="shared" si="34"/>
        <v>9999</v>
      </c>
      <c r="W78" s="101">
        <v>9999</v>
      </c>
      <c r="X78" s="102"/>
      <c r="Y78" s="102"/>
      <c r="Z78" s="102"/>
      <c r="AA78" s="102"/>
      <c r="AB78" s="102"/>
      <c r="AC78" s="102"/>
      <c r="AD78" s="102"/>
      <c r="AE78" s="102"/>
      <c r="AF78" s="103">
        <f t="shared" si="35"/>
        <v>9999</v>
      </c>
      <c r="AG78" s="104">
        <v>9999</v>
      </c>
      <c r="AH78" s="105"/>
      <c r="AI78" s="105"/>
      <c r="AJ78" s="105"/>
      <c r="AK78" s="105"/>
      <c r="AL78" s="105"/>
      <c r="AM78" s="105"/>
      <c r="AN78" s="105"/>
      <c r="AO78" s="105"/>
      <c r="AP78" s="106">
        <f t="shared" si="36"/>
        <v>9999</v>
      </c>
      <c r="AQ78" s="107">
        <v>9999</v>
      </c>
      <c r="AR78" s="108"/>
      <c r="AS78" s="108"/>
      <c r="AT78" s="108"/>
      <c r="AU78" s="108"/>
      <c r="AV78" s="108"/>
      <c r="AW78" s="108"/>
      <c r="AX78" s="108"/>
      <c r="AY78" s="108"/>
      <c r="AZ78" s="109">
        <f t="shared" si="37"/>
        <v>9999</v>
      </c>
      <c r="BA78" s="110">
        <v>9999</v>
      </c>
      <c r="BB78" s="111"/>
      <c r="BC78" s="111"/>
      <c r="BD78" s="111"/>
      <c r="BE78" s="111"/>
      <c r="BF78" s="111"/>
      <c r="BG78" s="111"/>
      <c r="BH78" s="111"/>
      <c r="BI78" s="111"/>
      <c r="BJ78" s="112">
        <f t="shared" si="38"/>
        <v>9999</v>
      </c>
      <c r="BK78" s="1"/>
      <c r="BL78" s="113">
        <f t="shared" si="39"/>
        <v>0.0034643464346434645</v>
      </c>
      <c r="BM78" s="114">
        <f t="shared" si="40"/>
        <v>0.0021502150215021503</v>
      </c>
      <c r="BN78" s="114">
        <f t="shared" si="41"/>
        <v>0.0028312831283128313</v>
      </c>
      <c r="BO78" s="114">
        <f t="shared" si="42"/>
        <v>0.00187018701870187</v>
      </c>
      <c r="BP78" s="114">
        <f t="shared" si="43"/>
        <v>0.001604160416041604</v>
      </c>
      <c r="BQ78" s="115">
        <f t="shared" si="44"/>
        <v>0.0014051405140514052</v>
      </c>
      <c r="BR78" s="116">
        <f t="shared" si="48"/>
        <v>0.013325332533253326</v>
      </c>
      <c r="BS78" s="117">
        <f t="shared" si="45"/>
        <v>0.002421947797600781</v>
      </c>
      <c r="BT78" s="118">
        <f t="shared" si="46"/>
        <v>59</v>
      </c>
      <c r="BV78" s="119">
        <f t="shared" si="47"/>
        <v>59994</v>
      </c>
    </row>
    <row r="79" spans="1:74" ht="12.75" customHeight="1" hidden="1">
      <c r="A79" s="93">
        <v>74</v>
      </c>
      <c r="B79" s="94"/>
      <c r="C79" s="95">
        <v>9999</v>
      </c>
      <c r="D79" s="96"/>
      <c r="E79" s="96"/>
      <c r="F79" s="96"/>
      <c r="G79" s="96"/>
      <c r="H79" s="96"/>
      <c r="I79" s="96"/>
      <c r="J79" s="96"/>
      <c r="K79" s="96"/>
      <c r="L79" s="97">
        <f t="shared" si="33"/>
        <v>9999</v>
      </c>
      <c r="M79" s="98">
        <v>9999</v>
      </c>
      <c r="N79" s="99"/>
      <c r="O79" s="99"/>
      <c r="P79" s="99"/>
      <c r="Q79" s="99"/>
      <c r="R79" s="99"/>
      <c r="S79" s="99"/>
      <c r="T79" s="99"/>
      <c r="U79" s="99"/>
      <c r="V79" s="100">
        <f t="shared" si="34"/>
        <v>9999</v>
      </c>
      <c r="W79" s="101">
        <v>9999</v>
      </c>
      <c r="X79" s="102"/>
      <c r="Y79" s="102"/>
      <c r="Z79" s="102"/>
      <c r="AA79" s="102"/>
      <c r="AB79" s="102"/>
      <c r="AC79" s="102"/>
      <c r="AD79" s="102"/>
      <c r="AE79" s="102"/>
      <c r="AF79" s="103">
        <f t="shared" si="35"/>
        <v>9999</v>
      </c>
      <c r="AG79" s="104">
        <v>9999</v>
      </c>
      <c r="AH79" s="105"/>
      <c r="AI79" s="105"/>
      <c r="AJ79" s="105"/>
      <c r="AK79" s="105"/>
      <c r="AL79" s="105"/>
      <c r="AM79" s="105"/>
      <c r="AN79" s="105"/>
      <c r="AO79" s="105"/>
      <c r="AP79" s="106">
        <f t="shared" si="36"/>
        <v>9999</v>
      </c>
      <c r="AQ79" s="107">
        <v>9999</v>
      </c>
      <c r="AR79" s="108"/>
      <c r="AS79" s="108"/>
      <c r="AT79" s="108"/>
      <c r="AU79" s="108"/>
      <c r="AV79" s="108"/>
      <c r="AW79" s="108"/>
      <c r="AX79" s="108"/>
      <c r="AY79" s="108"/>
      <c r="AZ79" s="109">
        <f t="shared" si="37"/>
        <v>9999</v>
      </c>
      <c r="BA79" s="110">
        <v>9999</v>
      </c>
      <c r="BB79" s="111"/>
      <c r="BC79" s="111"/>
      <c r="BD79" s="111"/>
      <c r="BE79" s="111"/>
      <c r="BF79" s="111"/>
      <c r="BG79" s="111"/>
      <c r="BH79" s="111"/>
      <c r="BI79" s="111"/>
      <c r="BJ79" s="112">
        <f t="shared" si="38"/>
        <v>9999</v>
      </c>
      <c r="BK79" s="1"/>
      <c r="BL79" s="113">
        <f t="shared" si="39"/>
        <v>0.0034643464346434645</v>
      </c>
      <c r="BM79" s="114">
        <f t="shared" si="40"/>
        <v>0.0021502150215021503</v>
      </c>
      <c r="BN79" s="114">
        <f t="shared" si="41"/>
        <v>0.0028312831283128313</v>
      </c>
      <c r="BO79" s="114">
        <f t="shared" si="42"/>
        <v>0.00187018701870187</v>
      </c>
      <c r="BP79" s="114">
        <f t="shared" si="43"/>
        <v>0.001604160416041604</v>
      </c>
      <c r="BQ79" s="115">
        <f t="shared" si="44"/>
        <v>0.0014051405140514052</v>
      </c>
      <c r="BR79" s="116">
        <f t="shared" si="48"/>
        <v>0.013325332533253326</v>
      </c>
      <c r="BS79" s="117">
        <f t="shared" si="45"/>
        <v>0.002421947797600781</v>
      </c>
      <c r="BT79" s="118">
        <f t="shared" si="46"/>
        <v>59</v>
      </c>
      <c r="BV79" s="119">
        <f t="shared" si="47"/>
        <v>59994</v>
      </c>
    </row>
    <row r="80" spans="1:74" ht="12.75" customHeight="1" hidden="1">
      <c r="A80" s="93">
        <v>75</v>
      </c>
      <c r="B80" s="94"/>
      <c r="C80" s="95">
        <v>9999</v>
      </c>
      <c r="D80" s="96"/>
      <c r="E80" s="96"/>
      <c r="F80" s="96"/>
      <c r="G80" s="96"/>
      <c r="H80" s="96"/>
      <c r="I80" s="96"/>
      <c r="J80" s="96"/>
      <c r="K80" s="96"/>
      <c r="L80" s="97">
        <f t="shared" si="33"/>
        <v>9999</v>
      </c>
      <c r="M80" s="98">
        <v>9999</v>
      </c>
      <c r="N80" s="99"/>
      <c r="O80" s="99"/>
      <c r="P80" s="99"/>
      <c r="Q80" s="99"/>
      <c r="R80" s="99"/>
      <c r="S80" s="99"/>
      <c r="T80" s="99"/>
      <c r="U80" s="99"/>
      <c r="V80" s="100">
        <f t="shared" si="34"/>
        <v>9999</v>
      </c>
      <c r="W80" s="101">
        <v>9999</v>
      </c>
      <c r="X80" s="102"/>
      <c r="Y80" s="102"/>
      <c r="Z80" s="102"/>
      <c r="AA80" s="102"/>
      <c r="AB80" s="102"/>
      <c r="AC80" s="102"/>
      <c r="AD80" s="102"/>
      <c r="AE80" s="102"/>
      <c r="AF80" s="103">
        <f t="shared" si="35"/>
        <v>9999</v>
      </c>
      <c r="AG80" s="104">
        <v>9999</v>
      </c>
      <c r="AH80" s="105"/>
      <c r="AI80" s="105"/>
      <c r="AJ80" s="105"/>
      <c r="AK80" s="105"/>
      <c r="AL80" s="105"/>
      <c r="AM80" s="105"/>
      <c r="AN80" s="105"/>
      <c r="AO80" s="105"/>
      <c r="AP80" s="106">
        <f t="shared" si="36"/>
        <v>9999</v>
      </c>
      <c r="AQ80" s="107">
        <v>9999</v>
      </c>
      <c r="AR80" s="108"/>
      <c r="AS80" s="108"/>
      <c r="AT80" s="108"/>
      <c r="AU80" s="108"/>
      <c r="AV80" s="108"/>
      <c r="AW80" s="108"/>
      <c r="AX80" s="108"/>
      <c r="AY80" s="108"/>
      <c r="AZ80" s="109">
        <f t="shared" si="37"/>
        <v>9999</v>
      </c>
      <c r="BA80" s="110">
        <v>9999</v>
      </c>
      <c r="BB80" s="111"/>
      <c r="BC80" s="111"/>
      <c r="BD80" s="111"/>
      <c r="BE80" s="111"/>
      <c r="BF80" s="111"/>
      <c r="BG80" s="111"/>
      <c r="BH80" s="111"/>
      <c r="BI80" s="111"/>
      <c r="BJ80" s="112">
        <f t="shared" si="38"/>
        <v>9999</v>
      </c>
      <c r="BK80" s="1"/>
      <c r="BL80" s="113">
        <f t="shared" si="39"/>
        <v>0.0034643464346434645</v>
      </c>
      <c r="BM80" s="114">
        <f t="shared" si="40"/>
        <v>0.0021502150215021503</v>
      </c>
      <c r="BN80" s="114">
        <f t="shared" si="41"/>
        <v>0.0028312831283128313</v>
      </c>
      <c r="BO80" s="114">
        <f t="shared" si="42"/>
        <v>0.00187018701870187</v>
      </c>
      <c r="BP80" s="114">
        <f t="shared" si="43"/>
        <v>0.001604160416041604</v>
      </c>
      <c r="BQ80" s="115">
        <f t="shared" si="44"/>
        <v>0.0014051405140514052</v>
      </c>
      <c r="BR80" s="116">
        <f t="shared" si="48"/>
        <v>0.013325332533253326</v>
      </c>
      <c r="BS80" s="117">
        <f t="shared" si="45"/>
        <v>0.002421947797600781</v>
      </c>
      <c r="BT80" s="118">
        <f t="shared" si="46"/>
        <v>59</v>
      </c>
      <c r="BV80" s="119">
        <f t="shared" si="47"/>
        <v>59994</v>
      </c>
    </row>
    <row r="81" spans="1:74" ht="12.75" customHeight="1" hidden="1">
      <c r="A81" s="93">
        <v>76</v>
      </c>
      <c r="B81" s="94"/>
      <c r="C81" s="95">
        <v>9999</v>
      </c>
      <c r="D81" s="96"/>
      <c r="E81" s="96"/>
      <c r="F81" s="96"/>
      <c r="G81" s="96"/>
      <c r="H81" s="96"/>
      <c r="I81" s="96"/>
      <c r="J81" s="96"/>
      <c r="K81" s="96"/>
      <c r="L81" s="97">
        <f t="shared" si="33"/>
        <v>9999</v>
      </c>
      <c r="M81" s="98">
        <v>9999</v>
      </c>
      <c r="N81" s="99"/>
      <c r="O81" s="99"/>
      <c r="P81" s="99"/>
      <c r="Q81" s="99"/>
      <c r="R81" s="99"/>
      <c r="S81" s="99"/>
      <c r="T81" s="99"/>
      <c r="U81" s="99"/>
      <c r="V81" s="100">
        <f t="shared" si="34"/>
        <v>9999</v>
      </c>
      <c r="W81" s="101">
        <v>9999</v>
      </c>
      <c r="X81" s="102"/>
      <c r="Y81" s="102"/>
      <c r="Z81" s="102"/>
      <c r="AA81" s="102"/>
      <c r="AB81" s="102"/>
      <c r="AC81" s="102"/>
      <c r="AD81" s="102"/>
      <c r="AE81" s="102"/>
      <c r="AF81" s="103">
        <f t="shared" si="35"/>
        <v>9999</v>
      </c>
      <c r="AG81" s="104">
        <v>9999</v>
      </c>
      <c r="AH81" s="105"/>
      <c r="AI81" s="105"/>
      <c r="AJ81" s="105"/>
      <c r="AK81" s="105"/>
      <c r="AL81" s="105"/>
      <c r="AM81" s="105"/>
      <c r="AN81" s="105"/>
      <c r="AO81" s="105"/>
      <c r="AP81" s="106">
        <f t="shared" si="36"/>
        <v>9999</v>
      </c>
      <c r="AQ81" s="107">
        <v>9999</v>
      </c>
      <c r="AR81" s="108"/>
      <c r="AS81" s="108"/>
      <c r="AT81" s="108"/>
      <c r="AU81" s="108"/>
      <c r="AV81" s="108"/>
      <c r="AW81" s="108"/>
      <c r="AX81" s="108"/>
      <c r="AY81" s="108"/>
      <c r="AZ81" s="109">
        <f t="shared" si="37"/>
        <v>9999</v>
      </c>
      <c r="BA81" s="110">
        <v>9999</v>
      </c>
      <c r="BB81" s="111"/>
      <c r="BC81" s="111"/>
      <c r="BD81" s="111"/>
      <c r="BE81" s="111"/>
      <c r="BF81" s="111"/>
      <c r="BG81" s="111"/>
      <c r="BH81" s="111"/>
      <c r="BI81" s="111"/>
      <c r="BJ81" s="112">
        <f t="shared" si="38"/>
        <v>9999</v>
      </c>
      <c r="BK81" s="1"/>
      <c r="BL81" s="113">
        <f t="shared" si="39"/>
        <v>0.0034643464346434645</v>
      </c>
      <c r="BM81" s="114">
        <f t="shared" si="40"/>
        <v>0.0021502150215021503</v>
      </c>
      <c r="BN81" s="114">
        <f t="shared" si="41"/>
        <v>0.0028312831283128313</v>
      </c>
      <c r="BO81" s="114">
        <f t="shared" si="42"/>
        <v>0.00187018701870187</v>
      </c>
      <c r="BP81" s="114">
        <f t="shared" si="43"/>
        <v>0.001604160416041604</v>
      </c>
      <c r="BQ81" s="115">
        <f t="shared" si="44"/>
        <v>0.0014051405140514052</v>
      </c>
      <c r="BR81" s="116">
        <f t="shared" si="48"/>
        <v>0.013325332533253326</v>
      </c>
      <c r="BS81" s="117">
        <f t="shared" si="45"/>
        <v>0.002421947797600781</v>
      </c>
      <c r="BT81" s="118">
        <f t="shared" si="46"/>
        <v>59</v>
      </c>
      <c r="BV81" s="119">
        <f t="shared" si="47"/>
        <v>59994</v>
      </c>
    </row>
    <row r="82" spans="1:74" ht="12.75" customHeight="1" hidden="1">
      <c r="A82" s="93">
        <v>77</v>
      </c>
      <c r="B82" s="94"/>
      <c r="C82" s="95">
        <v>9999</v>
      </c>
      <c r="D82" s="96"/>
      <c r="E82" s="96"/>
      <c r="F82" s="96"/>
      <c r="G82" s="96"/>
      <c r="H82" s="96"/>
      <c r="I82" s="96"/>
      <c r="J82" s="96"/>
      <c r="K82" s="96"/>
      <c r="L82" s="97">
        <f t="shared" si="33"/>
        <v>9999</v>
      </c>
      <c r="M82" s="98">
        <v>9999</v>
      </c>
      <c r="N82" s="99"/>
      <c r="O82" s="99"/>
      <c r="P82" s="99"/>
      <c r="Q82" s="99"/>
      <c r="R82" s="99"/>
      <c r="S82" s="99"/>
      <c r="T82" s="99"/>
      <c r="U82" s="99"/>
      <c r="V82" s="100">
        <f t="shared" si="34"/>
        <v>9999</v>
      </c>
      <c r="W82" s="101">
        <v>9999</v>
      </c>
      <c r="X82" s="102"/>
      <c r="Y82" s="102"/>
      <c r="Z82" s="102"/>
      <c r="AA82" s="102"/>
      <c r="AB82" s="102"/>
      <c r="AC82" s="102"/>
      <c r="AD82" s="102"/>
      <c r="AE82" s="102"/>
      <c r="AF82" s="103">
        <f t="shared" si="35"/>
        <v>9999</v>
      </c>
      <c r="AG82" s="104">
        <v>9999</v>
      </c>
      <c r="AH82" s="105"/>
      <c r="AI82" s="105"/>
      <c r="AJ82" s="105"/>
      <c r="AK82" s="105"/>
      <c r="AL82" s="105"/>
      <c r="AM82" s="105"/>
      <c r="AN82" s="105"/>
      <c r="AO82" s="105"/>
      <c r="AP82" s="106">
        <f t="shared" si="36"/>
        <v>9999</v>
      </c>
      <c r="AQ82" s="107">
        <v>9999</v>
      </c>
      <c r="AR82" s="108"/>
      <c r="AS82" s="108"/>
      <c r="AT82" s="108"/>
      <c r="AU82" s="108"/>
      <c r="AV82" s="108"/>
      <c r="AW82" s="108"/>
      <c r="AX82" s="108"/>
      <c r="AY82" s="108"/>
      <c r="AZ82" s="109">
        <f t="shared" si="37"/>
        <v>9999</v>
      </c>
      <c r="BA82" s="110">
        <v>9999</v>
      </c>
      <c r="BB82" s="111"/>
      <c r="BC82" s="111"/>
      <c r="BD82" s="111"/>
      <c r="BE82" s="111"/>
      <c r="BF82" s="111"/>
      <c r="BG82" s="111"/>
      <c r="BH82" s="111"/>
      <c r="BI82" s="111"/>
      <c r="BJ82" s="112">
        <f t="shared" si="38"/>
        <v>9999</v>
      </c>
      <c r="BK82" s="1"/>
      <c r="BL82" s="113">
        <f t="shared" si="39"/>
        <v>0.0034643464346434645</v>
      </c>
      <c r="BM82" s="114">
        <f t="shared" si="40"/>
        <v>0.0021502150215021503</v>
      </c>
      <c r="BN82" s="114">
        <f t="shared" si="41"/>
        <v>0.0028312831283128313</v>
      </c>
      <c r="BO82" s="114">
        <f t="shared" si="42"/>
        <v>0.00187018701870187</v>
      </c>
      <c r="BP82" s="114">
        <f t="shared" si="43"/>
        <v>0.001604160416041604</v>
      </c>
      <c r="BQ82" s="115">
        <f t="shared" si="44"/>
        <v>0.0014051405140514052</v>
      </c>
      <c r="BR82" s="116">
        <f t="shared" si="48"/>
        <v>0.013325332533253326</v>
      </c>
      <c r="BS82" s="117">
        <f t="shared" si="45"/>
        <v>0.002421947797600781</v>
      </c>
      <c r="BT82" s="118">
        <f t="shared" si="46"/>
        <v>59</v>
      </c>
      <c r="BV82" s="119">
        <f t="shared" si="47"/>
        <v>59994</v>
      </c>
    </row>
    <row r="83" spans="1:74" ht="12.75" customHeight="1" hidden="1">
      <c r="A83" s="93">
        <v>78</v>
      </c>
      <c r="B83" s="94"/>
      <c r="C83" s="95">
        <v>9999</v>
      </c>
      <c r="D83" s="96"/>
      <c r="E83" s="96"/>
      <c r="F83" s="96"/>
      <c r="G83" s="96"/>
      <c r="H83" s="96"/>
      <c r="I83" s="96"/>
      <c r="J83" s="96"/>
      <c r="K83" s="96"/>
      <c r="L83" s="97">
        <f t="shared" si="33"/>
        <v>9999</v>
      </c>
      <c r="M83" s="98">
        <v>9999</v>
      </c>
      <c r="N83" s="99"/>
      <c r="O83" s="99"/>
      <c r="P83" s="99"/>
      <c r="Q83" s="99"/>
      <c r="R83" s="99"/>
      <c r="S83" s="99"/>
      <c r="T83" s="99"/>
      <c r="U83" s="99"/>
      <c r="V83" s="100">
        <f t="shared" si="34"/>
        <v>9999</v>
      </c>
      <c r="W83" s="101">
        <v>9999</v>
      </c>
      <c r="X83" s="102"/>
      <c r="Y83" s="102"/>
      <c r="Z83" s="102"/>
      <c r="AA83" s="102"/>
      <c r="AB83" s="102"/>
      <c r="AC83" s="102"/>
      <c r="AD83" s="102"/>
      <c r="AE83" s="102"/>
      <c r="AF83" s="103">
        <f t="shared" si="35"/>
        <v>9999</v>
      </c>
      <c r="AG83" s="104">
        <v>9999</v>
      </c>
      <c r="AH83" s="105"/>
      <c r="AI83" s="105"/>
      <c r="AJ83" s="105"/>
      <c r="AK83" s="105"/>
      <c r="AL83" s="105"/>
      <c r="AM83" s="105"/>
      <c r="AN83" s="105"/>
      <c r="AO83" s="105"/>
      <c r="AP83" s="106">
        <f t="shared" si="36"/>
        <v>9999</v>
      </c>
      <c r="AQ83" s="107">
        <v>9999</v>
      </c>
      <c r="AR83" s="108"/>
      <c r="AS83" s="108"/>
      <c r="AT83" s="108"/>
      <c r="AU83" s="108"/>
      <c r="AV83" s="108"/>
      <c r="AW83" s="108"/>
      <c r="AX83" s="108"/>
      <c r="AY83" s="108"/>
      <c r="AZ83" s="109">
        <f t="shared" si="37"/>
        <v>9999</v>
      </c>
      <c r="BA83" s="110">
        <v>9999</v>
      </c>
      <c r="BB83" s="111"/>
      <c r="BC83" s="111"/>
      <c r="BD83" s="111"/>
      <c r="BE83" s="111"/>
      <c r="BF83" s="111"/>
      <c r="BG83" s="111"/>
      <c r="BH83" s="111"/>
      <c r="BI83" s="111"/>
      <c r="BJ83" s="112">
        <f t="shared" si="38"/>
        <v>9999</v>
      </c>
      <c r="BK83" s="1"/>
      <c r="BL83" s="113">
        <f t="shared" si="39"/>
        <v>0.0034643464346434645</v>
      </c>
      <c r="BM83" s="114">
        <f t="shared" si="40"/>
        <v>0.0021502150215021503</v>
      </c>
      <c r="BN83" s="114">
        <f t="shared" si="41"/>
        <v>0.0028312831283128313</v>
      </c>
      <c r="BO83" s="114">
        <f t="shared" si="42"/>
        <v>0.00187018701870187</v>
      </c>
      <c r="BP83" s="114">
        <f t="shared" si="43"/>
        <v>0.001604160416041604</v>
      </c>
      <c r="BQ83" s="115">
        <f t="shared" si="44"/>
        <v>0.0014051405140514052</v>
      </c>
      <c r="BR83" s="116">
        <f t="shared" si="48"/>
        <v>0.013325332533253326</v>
      </c>
      <c r="BS83" s="117">
        <f t="shared" si="45"/>
        <v>0.002421947797600781</v>
      </c>
      <c r="BT83" s="118">
        <f t="shared" si="46"/>
        <v>59</v>
      </c>
      <c r="BV83" s="119">
        <f t="shared" si="47"/>
        <v>59994</v>
      </c>
    </row>
    <row r="84" spans="1:74" ht="12.75" customHeight="1" hidden="1">
      <c r="A84" s="93">
        <v>79</v>
      </c>
      <c r="B84" s="94"/>
      <c r="C84" s="95">
        <v>9999</v>
      </c>
      <c r="D84" s="96"/>
      <c r="E84" s="96"/>
      <c r="F84" s="96"/>
      <c r="G84" s="96"/>
      <c r="H84" s="96"/>
      <c r="I84" s="96"/>
      <c r="J84" s="96"/>
      <c r="K84" s="96"/>
      <c r="L84" s="97">
        <f t="shared" si="33"/>
        <v>9999</v>
      </c>
      <c r="M84" s="98">
        <v>9999</v>
      </c>
      <c r="N84" s="99"/>
      <c r="O84" s="99"/>
      <c r="P84" s="99"/>
      <c r="Q84" s="99"/>
      <c r="R84" s="99"/>
      <c r="S84" s="99"/>
      <c r="T84" s="99"/>
      <c r="U84" s="99"/>
      <c r="V84" s="100">
        <f t="shared" si="34"/>
        <v>9999</v>
      </c>
      <c r="W84" s="101">
        <v>9999</v>
      </c>
      <c r="X84" s="102"/>
      <c r="Y84" s="102"/>
      <c r="Z84" s="102"/>
      <c r="AA84" s="102"/>
      <c r="AB84" s="102"/>
      <c r="AC84" s="102"/>
      <c r="AD84" s="102"/>
      <c r="AE84" s="102"/>
      <c r="AF84" s="103">
        <f t="shared" si="35"/>
        <v>9999</v>
      </c>
      <c r="AG84" s="104">
        <v>9999</v>
      </c>
      <c r="AH84" s="105"/>
      <c r="AI84" s="105"/>
      <c r="AJ84" s="105"/>
      <c r="AK84" s="105"/>
      <c r="AL84" s="105"/>
      <c r="AM84" s="105"/>
      <c r="AN84" s="105"/>
      <c r="AO84" s="105"/>
      <c r="AP84" s="106">
        <f t="shared" si="36"/>
        <v>9999</v>
      </c>
      <c r="AQ84" s="107">
        <v>9999</v>
      </c>
      <c r="AR84" s="108"/>
      <c r="AS84" s="108"/>
      <c r="AT84" s="108"/>
      <c r="AU84" s="108"/>
      <c r="AV84" s="108"/>
      <c r="AW84" s="108"/>
      <c r="AX84" s="108"/>
      <c r="AY84" s="108"/>
      <c r="AZ84" s="109">
        <f t="shared" si="37"/>
        <v>9999</v>
      </c>
      <c r="BA84" s="110">
        <v>9999</v>
      </c>
      <c r="BB84" s="111"/>
      <c r="BC84" s="111"/>
      <c r="BD84" s="111"/>
      <c r="BE84" s="111"/>
      <c r="BF84" s="111"/>
      <c r="BG84" s="111"/>
      <c r="BH84" s="111"/>
      <c r="BI84" s="111"/>
      <c r="BJ84" s="112">
        <f t="shared" si="38"/>
        <v>9999</v>
      </c>
      <c r="BK84" s="1"/>
      <c r="BL84" s="113">
        <f t="shared" si="39"/>
        <v>0.0034643464346434645</v>
      </c>
      <c r="BM84" s="114">
        <f t="shared" si="40"/>
        <v>0.0021502150215021503</v>
      </c>
      <c r="BN84" s="114">
        <f t="shared" si="41"/>
        <v>0.0028312831283128313</v>
      </c>
      <c r="BO84" s="114">
        <f t="shared" si="42"/>
        <v>0.00187018701870187</v>
      </c>
      <c r="BP84" s="114">
        <f t="shared" si="43"/>
        <v>0.001604160416041604</v>
      </c>
      <c r="BQ84" s="115">
        <f t="shared" si="44"/>
        <v>0.0014051405140514052</v>
      </c>
      <c r="BR84" s="116">
        <f t="shared" si="48"/>
        <v>0.013325332533253326</v>
      </c>
      <c r="BS84" s="117">
        <f t="shared" si="45"/>
        <v>0.002421947797600781</v>
      </c>
      <c r="BT84" s="118">
        <f t="shared" si="46"/>
        <v>59</v>
      </c>
      <c r="BV84" s="119">
        <f t="shared" si="47"/>
        <v>59994</v>
      </c>
    </row>
    <row r="85" spans="1:74" ht="12.75" customHeight="1" hidden="1">
      <c r="A85" s="93">
        <v>80</v>
      </c>
      <c r="B85" s="94"/>
      <c r="C85" s="95">
        <v>9999</v>
      </c>
      <c r="D85" s="96"/>
      <c r="E85" s="96"/>
      <c r="F85" s="96"/>
      <c r="G85" s="96"/>
      <c r="H85" s="96"/>
      <c r="I85" s="96"/>
      <c r="J85" s="96"/>
      <c r="K85" s="96"/>
      <c r="L85" s="97">
        <f t="shared" si="33"/>
        <v>9999</v>
      </c>
      <c r="M85" s="98">
        <v>9999</v>
      </c>
      <c r="N85" s="99"/>
      <c r="O85" s="99"/>
      <c r="P85" s="99"/>
      <c r="Q85" s="99"/>
      <c r="R85" s="99"/>
      <c r="S85" s="99"/>
      <c r="T85" s="99"/>
      <c r="U85" s="99"/>
      <c r="V85" s="100">
        <f t="shared" si="34"/>
        <v>9999</v>
      </c>
      <c r="W85" s="101">
        <v>9999</v>
      </c>
      <c r="X85" s="102"/>
      <c r="Y85" s="102"/>
      <c r="Z85" s="102"/>
      <c r="AA85" s="102"/>
      <c r="AB85" s="102"/>
      <c r="AC85" s="102"/>
      <c r="AD85" s="102"/>
      <c r="AE85" s="102"/>
      <c r="AF85" s="103">
        <f t="shared" si="35"/>
        <v>9999</v>
      </c>
      <c r="AG85" s="104">
        <v>9999</v>
      </c>
      <c r="AH85" s="105"/>
      <c r="AI85" s="105"/>
      <c r="AJ85" s="105"/>
      <c r="AK85" s="105"/>
      <c r="AL85" s="105"/>
      <c r="AM85" s="105"/>
      <c r="AN85" s="105"/>
      <c r="AO85" s="105"/>
      <c r="AP85" s="106">
        <f t="shared" si="36"/>
        <v>9999</v>
      </c>
      <c r="AQ85" s="107">
        <v>9999</v>
      </c>
      <c r="AR85" s="108"/>
      <c r="AS85" s="108"/>
      <c r="AT85" s="108"/>
      <c r="AU85" s="108"/>
      <c r="AV85" s="108"/>
      <c r="AW85" s="108"/>
      <c r="AX85" s="108"/>
      <c r="AY85" s="108"/>
      <c r="AZ85" s="109">
        <f t="shared" si="37"/>
        <v>9999</v>
      </c>
      <c r="BA85" s="110">
        <v>9999</v>
      </c>
      <c r="BB85" s="111"/>
      <c r="BC85" s="111"/>
      <c r="BD85" s="111"/>
      <c r="BE85" s="111"/>
      <c r="BF85" s="111"/>
      <c r="BG85" s="111"/>
      <c r="BH85" s="111"/>
      <c r="BI85" s="111"/>
      <c r="BJ85" s="112">
        <f t="shared" si="38"/>
        <v>9999</v>
      </c>
      <c r="BK85" s="1"/>
      <c r="BL85" s="113">
        <f t="shared" si="39"/>
        <v>0.0034643464346434645</v>
      </c>
      <c r="BM85" s="114">
        <f t="shared" si="40"/>
        <v>0.0021502150215021503</v>
      </c>
      <c r="BN85" s="114">
        <f t="shared" si="41"/>
        <v>0.0028312831283128313</v>
      </c>
      <c r="BO85" s="114">
        <f t="shared" si="42"/>
        <v>0.00187018701870187</v>
      </c>
      <c r="BP85" s="114">
        <f t="shared" si="43"/>
        <v>0.001604160416041604</v>
      </c>
      <c r="BQ85" s="115">
        <f t="shared" si="44"/>
        <v>0.0014051405140514052</v>
      </c>
      <c r="BR85" s="116">
        <f t="shared" si="48"/>
        <v>0.013325332533253326</v>
      </c>
      <c r="BS85" s="117">
        <f t="shared" si="45"/>
        <v>0.002421947797600781</v>
      </c>
      <c r="BT85" s="118">
        <f t="shared" si="46"/>
        <v>59</v>
      </c>
      <c r="BV85" s="119">
        <f t="shared" si="47"/>
        <v>59994</v>
      </c>
    </row>
    <row r="86" spans="1:74" ht="12.75" customHeight="1" hidden="1">
      <c r="A86" s="93">
        <v>81</v>
      </c>
      <c r="B86" s="94"/>
      <c r="C86" s="95">
        <v>9999</v>
      </c>
      <c r="D86" s="96"/>
      <c r="E86" s="96"/>
      <c r="F86" s="96"/>
      <c r="G86" s="96"/>
      <c r="H86" s="96"/>
      <c r="I86" s="96"/>
      <c r="J86" s="96"/>
      <c r="K86" s="96"/>
      <c r="L86" s="97">
        <f t="shared" si="33"/>
        <v>9999</v>
      </c>
      <c r="M86" s="98">
        <v>9999</v>
      </c>
      <c r="N86" s="99"/>
      <c r="O86" s="99"/>
      <c r="P86" s="99"/>
      <c r="Q86" s="99"/>
      <c r="R86" s="99"/>
      <c r="S86" s="99"/>
      <c r="T86" s="99"/>
      <c r="U86" s="99"/>
      <c r="V86" s="100">
        <f t="shared" si="34"/>
        <v>9999</v>
      </c>
      <c r="W86" s="101">
        <v>9999</v>
      </c>
      <c r="X86" s="102"/>
      <c r="Y86" s="102"/>
      <c r="Z86" s="102"/>
      <c r="AA86" s="102"/>
      <c r="AB86" s="102"/>
      <c r="AC86" s="102"/>
      <c r="AD86" s="102"/>
      <c r="AE86" s="102"/>
      <c r="AF86" s="103">
        <f t="shared" si="35"/>
        <v>9999</v>
      </c>
      <c r="AG86" s="104">
        <v>9999</v>
      </c>
      <c r="AH86" s="105"/>
      <c r="AI86" s="105"/>
      <c r="AJ86" s="105"/>
      <c r="AK86" s="105"/>
      <c r="AL86" s="105"/>
      <c r="AM86" s="105"/>
      <c r="AN86" s="105"/>
      <c r="AO86" s="105"/>
      <c r="AP86" s="106">
        <f t="shared" si="36"/>
        <v>9999</v>
      </c>
      <c r="AQ86" s="107">
        <v>9999</v>
      </c>
      <c r="AR86" s="108"/>
      <c r="AS86" s="108"/>
      <c r="AT86" s="108"/>
      <c r="AU86" s="108"/>
      <c r="AV86" s="108"/>
      <c r="AW86" s="108"/>
      <c r="AX86" s="108"/>
      <c r="AY86" s="108"/>
      <c r="AZ86" s="109">
        <f t="shared" si="37"/>
        <v>9999</v>
      </c>
      <c r="BA86" s="110">
        <v>9999</v>
      </c>
      <c r="BB86" s="111"/>
      <c r="BC86" s="111"/>
      <c r="BD86" s="111"/>
      <c r="BE86" s="111"/>
      <c r="BF86" s="111"/>
      <c r="BG86" s="111"/>
      <c r="BH86" s="111"/>
      <c r="BI86" s="111"/>
      <c r="BJ86" s="112">
        <f t="shared" si="38"/>
        <v>9999</v>
      </c>
      <c r="BK86" s="1"/>
      <c r="BL86" s="113">
        <f t="shared" si="39"/>
        <v>0.0034643464346434645</v>
      </c>
      <c r="BM86" s="114">
        <f t="shared" si="40"/>
        <v>0.0021502150215021503</v>
      </c>
      <c r="BN86" s="114">
        <f t="shared" si="41"/>
        <v>0.0028312831283128313</v>
      </c>
      <c r="BO86" s="114">
        <f t="shared" si="42"/>
        <v>0.00187018701870187</v>
      </c>
      <c r="BP86" s="114">
        <f t="shared" si="43"/>
        <v>0.001604160416041604</v>
      </c>
      <c r="BQ86" s="115">
        <f t="shared" si="44"/>
        <v>0.0014051405140514052</v>
      </c>
      <c r="BR86" s="116">
        <f t="shared" si="48"/>
        <v>0.013325332533253326</v>
      </c>
      <c r="BS86" s="117">
        <f t="shared" si="45"/>
        <v>0.002421947797600781</v>
      </c>
      <c r="BT86" s="118">
        <f t="shared" si="46"/>
        <v>59</v>
      </c>
      <c r="BV86" s="119">
        <f t="shared" si="47"/>
        <v>59994</v>
      </c>
    </row>
    <row r="87" spans="1:74" ht="12.75" customHeight="1" hidden="1">
      <c r="A87" s="93">
        <v>82</v>
      </c>
      <c r="B87" s="94"/>
      <c r="C87" s="95">
        <v>9999</v>
      </c>
      <c r="D87" s="96"/>
      <c r="E87" s="96"/>
      <c r="F87" s="96"/>
      <c r="G87" s="96"/>
      <c r="H87" s="96"/>
      <c r="I87" s="96"/>
      <c r="J87" s="96"/>
      <c r="K87" s="96"/>
      <c r="L87" s="97">
        <f t="shared" si="33"/>
        <v>9999</v>
      </c>
      <c r="M87" s="98">
        <v>9999</v>
      </c>
      <c r="N87" s="99"/>
      <c r="O87" s="99"/>
      <c r="P87" s="99"/>
      <c r="Q87" s="99"/>
      <c r="R87" s="99"/>
      <c r="S87" s="99"/>
      <c r="T87" s="99"/>
      <c r="U87" s="99"/>
      <c r="V87" s="100">
        <f t="shared" si="34"/>
        <v>9999</v>
      </c>
      <c r="W87" s="101">
        <v>9999</v>
      </c>
      <c r="X87" s="102"/>
      <c r="Y87" s="102"/>
      <c r="Z87" s="102"/>
      <c r="AA87" s="102"/>
      <c r="AB87" s="102"/>
      <c r="AC87" s="102"/>
      <c r="AD87" s="102"/>
      <c r="AE87" s="102"/>
      <c r="AF87" s="103">
        <f t="shared" si="35"/>
        <v>9999</v>
      </c>
      <c r="AG87" s="104">
        <v>9999</v>
      </c>
      <c r="AH87" s="105"/>
      <c r="AI87" s="105"/>
      <c r="AJ87" s="105"/>
      <c r="AK87" s="105"/>
      <c r="AL87" s="105"/>
      <c r="AM87" s="105"/>
      <c r="AN87" s="105"/>
      <c r="AO87" s="105"/>
      <c r="AP87" s="106">
        <f t="shared" si="36"/>
        <v>9999</v>
      </c>
      <c r="AQ87" s="107">
        <v>9999</v>
      </c>
      <c r="AR87" s="108"/>
      <c r="AS87" s="108"/>
      <c r="AT87" s="108"/>
      <c r="AU87" s="108"/>
      <c r="AV87" s="108"/>
      <c r="AW87" s="108"/>
      <c r="AX87" s="108"/>
      <c r="AY87" s="108"/>
      <c r="AZ87" s="109">
        <f t="shared" si="37"/>
        <v>9999</v>
      </c>
      <c r="BA87" s="110">
        <v>9999</v>
      </c>
      <c r="BB87" s="111"/>
      <c r="BC87" s="111"/>
      <c r="BD87" s="111"/>
      <c r="BE87" s="111"/>
      <c r="BF87" s="111"/>
      <c r="BG87" s="111"/>
      <c r="BH87" s="111"/>
      <c r="BI87" s="111"/>
      <c r="BJ87" s="112">
        <f t="shared" si="38"/>
        <v>9999</v>
      </c>
      <c r="BK87" s="1"/>
      <c r="BL87" s="113">
        <f t="shared" si="39"/>
        <v>0.0034643464346434645</v>
      </c>
      <c r="BM87" s="114">
        <f t="shared" si="40"/>
        <v>0.0021502150215021503</v>
      </c>
      <c r="BN87" s="114">
        <f t="shared" si="41"/>
        <v>0.0028312831283128313</v>
      </c>
      <c r="BO87" s="114">
        <f t="shared" si="42"/>
        <v>0.00187018701870187</v>
      </c>
      <c r="BP87" s="114">
        <f t="shared" si="43"/>
        <v>0.001604160416041604</v>
      </c>
      <c r="BQ87" s="115">
        <f t="shared" si="44"/>
        <v>0.0014051405140514052</v>
      </c>
      <c r="BR87" s="116">
        <f t="shared" si="48"/>
        <v>0.013325332533253326</v>
      </c>
      <c r="BS87" s="117">
        <f t="shared" si="45"/>
        <v>0.002421947797600781</v>
      </c>
      <c r="BT87" s="118">
        <f t="shared" si="46"/>
        <v>59</v>
      </c>
      <c r="BV87" s="119">
        <f t="shared" si="47"/>
        <v>59994</v>
      </c>
    </row>
    <row r="88" spans="1:74" ht="12.75" customHeight="1" hidden="1">
      <c r="A88" s="93">
        <v>83</v>
      </c>
      <c r="B88" s="94"/>
      <c r="C88" s="95">
        <v>9999</v>
      </c>
      <c r="D88" s="96"/>
      <c r="E88" s="96"/>
      <c r="F88" s="96"/>
      <c r="G88" s="96"/>
      <c r="H88" s="96"/>
      <c r="I88" s="96"/>
      <c r="J88" s="96"/>
      <c r="K88" s="96"/>
      <c r="L88" s="97">
        <f t="shared" si="33"/>
        <v>9999</v>
      </c>
      <c r="M88" s="98">
        <v>9999</v>
      </c>
      <c r="N88" s="99"/>
      <c r="O88" s="99"/>
      <c r="P88" s="99"/>
      <c r="Q88" s="99"/>
      <c r="R88" s="99"/>
      <c r="S88" s="99"/>
      <c r="T88" s="99"/>
      <c r="U88" s="99"/>
      <c r="V88" s="100">
        <f t="shared" si="34"/>
        <v>9999</v>
      </c>
      <c r="W88" s="101">
        <v>9999</v>
      </c>
      <c r="X88" s="102"/>
      <c r="Y88" s="102"/>
      <c r="Z88" s="102"/>
      <c r="AA88" s="102"/>
      <c r="AB88" s="102"/>
      <c r="AC88" s="102"/>
      <c r="AD88" s="102"/>
      <c r="AE88" s="102"/>
      <c r="AF88" s="103">
        <f t="shared" si="35"/>
        <v>9999</v>
      </c>
      <c r="AG88" s="104">
        <v>9999</v>
      </c>
      <c r="AH88" s="105"/>
      <c r="AI88" s="105"/>
      <c r="AJ88" s="105"/>
      <c r="AK88" s="105"/>
      <c r="AL88" s="105"/>
      <c r="AM88" s="105"/>
      <c r="AN88" s="105"/>
      <c r="AO88" s="105"/>
      <c r="AP88" s="106">
        <f t="shared" si="36"/>
        <v>9999</v>
      </c>
      <c r="AQ88" s="107">
        <v>9999</v>
      </c>
      <c r="AR88" s="108"/>
      <c r="AS88" s="108"/>
      <c r="AT88" s="108"/>
      <c r="AU88" s="108"/>
      <c r="AV88" s="108"/>
      <c r="AW88" s="108"/>
      <c r="AX88" s="108"/>
      <c r="AY88" s="108"/>
      <c r="AZ88" s="109">
        <f t="shared" si="37"/>
        <v>9999</v>
      </c>
      <c r="BA88" s="110">
        <v>9999</v>
      </c>
      <c r="BB88" s="111"/>
      <c r="BC88" s="111"/>
      <c r="BD88" s="111"/>
      <c r="BE88" s="111"/>
      <c r="BF88" s="111"/>
      <c r="BG88" s="111"/>
      <c r="BH88" s="111"/>
      <c r="BI88" s="111"/>
      <c r="BJ88" s="112">
        <f t="shared" si="38"/>
        <v>9999</v>
      </c>
      <c r="BK88" s="1"/>
      <c r="BL88" s="113">
        <f t="shared" si="39"/>
        <v>0.0034643464346434645</v>
      </c>
      <c r="BM88" s="114">
        <f t="shared" si="40"/>
        <v>0.0021502150215021503</v>
      </c>
      <c r="BN88" s="114">
        <f t="shared" si="41"/>
        <v>0.0028312831283128313</v>
      </c>
      <c r="BO88" s="114">
        <f t="shared" si="42"/>
        <v>0.00187018701870187</v>
      </c>
      <c r="BP88" s="114">
        <f t="shared" si="43"/>
        <v>0.001604160416041604</v>
      </c>
      <c r="BQ88" s="115">
        <f t="shared" si="44"/>
        <v>0.0014051405140514052</v>
      </c>
      <c r="BR88" s="116">
        <f t="shared" si="48"/>
        <v>0.013325332533253326</v>
      </c>
      <c r="BS88" s="117">
        <f t="shared" si="45"/>
        <v>0.002421947797600781</v>
      </c>
      <c r="BT88" s="118">
        <f t="shared" si="46"/>
        <v>59</v>
      </c>
      <c r="BV88" s="119">
        <f t="shared" si="47"/>
        <v>59994</v>
      </c>
    </row>
    <row r="89" spans="1:74" ht="12.75" customHeight="1" hidden="1">
      <c r="A89" s="93">
        <v>84</v>
      </c>
      <c r="B89" s="94"/>
      <c r="C89" s="95">
        <v>9999</v>
      </c>
      <c r="D89" s="96"/>
      <c r="E89" s="96"/>
      <c r="F89" s="96"/>
      <c r="G89" s="96"/>
      <c r="H89" s="96"/>
      <c r="I89" s="96"/>
      <c r="J89" s="96"/>
      <c r="K89" s="96"/>
      <c r="L89" s="97">
        <f t="shared" si="33"/>
        <v>9999</v>
      </c>
      <c r="M89" s="98">
        <v>9999</v>
      </c>
      <c r="N89" s="99"/>
      <c r="O89" s="99"/>
      <c r="P89" s="99"/>
      <c r="Q89" s="99"/>
      <c r="R89" s="99"/>
      <c r="S89" s="99"/>
      <c r="T89" s="99"/>
      <c r="U89" s="99"/>
      <c r="V89" s="100">
        <f t="shared" si="34"/>
        <v>9999</v>
      </c>
      <c r="W89" s="101">
        <v>9999</v>
      </c>
      <c r="X89" s="102"/>
      <c r="Y89" s="102"/>
      <c r="Z89" s="102"/>
      <c r="AA89" s="102"/>
      <c r="AB89" s="102"/>
      <c r="AC89" s="102"/>
      <c r="AD89" s="102"/>
      <c r="AE89" s="102"/>
      <c r="AF89" s="103">
        <f t="shared" si="35"/>
        <v>9999</v>
      </c>
      <c r="AG89" s="104">
        <v>9999</v>
      </c>
      <c r="AH89" s="105"/>
      <c r="AI89" s="105"/>
      <c r="AJ89" s="105"/>
      <c r="AK89" s="105"/>
      <c r="AL89" s="105"/>
      <c r="AM89" s="105"/>
      <c r="AN89" s="105"/>
      <c r="AO89" s="105"/>
      <c r="AP89" s="106">
        <f t="shared" si="36"/>
        <v>9999</v>
      </c>
      <c r="AQ89" s="107">
        <v>9999</v>
      </c>
      <c r="AR89" s="108"/>
      <c r="AS89" s="108"/>
      <c r="AT89" s="108"/>
      <c r="AU89" s="108"/>
      <c r="AV89" s="108"/>
      <c r="AW89" s="108"/>
      <c r="AX89" s="108"/>
      <c r="AY89" s="108"/>
      <c r="AZ89" s="109">
        <f t="shared" si="37"/>
        <v>9999</v>
      </c>
      <c r="BA89" s="110">
        <v>9999</v>
      </c>
      <c r="BB89" s="111"/>
      <c r="BC89" s="111"/>
      <c r="BD89" s="111"/>
      <c r="BE89" s="111"/>
      <c r="BF89" s="111"/>
      <c r="BG89" s="111"/>
      <c r="BH89" s="111"/>
      <c r="BI89" s="111"/>
      <c r="BJ89" s="112">
        <f t="shared" si="38"/>
        <v>9999</v>
      </c>
      <c r="BK89" s="1"/>
      <c r="BL89" s="113">
        <f t="shared" si="39"/>
        <v>0.0034643464346434645</v>
      </c>
      <c r="BM89" s="114">
        <f t="shared" si="40"/>
        <v>0.0021502150215021503</v>
      </c>
      <c r="BN89" s="114">
        <f t="shared" si="41"/>
        <v>0.0028312831283128313</v>
      </c>
      <c r="BO89" s="114">
        <f t="shared" si="42"/>
        <v>0.00187018701870187</v>
      </c>
      <c r="BP89" s="114">
        <f t="shared" si="43"/>
        <v>0.001604160416041604</v>
      </c>
      <c r="BQ89" s="115">
        <f t="shared" si="44"/>
        <v>0.0014051405140514052</v>
      </c>
      <c r="BR89" s="116">
        <f t="shared" si="48"/>
        <v>0.013325332533253326</v>
      </c>
      <c r="BS89" s="117">
        <f t="shared" si="45"/>
        <v>0.002421947797600781</v>
      </c>
      <c r="BT89" s="118">
        <f t="shared" si="46"/>
        <v>59</v>
      </c>
      <c r="BV89" s="119">
        <f t="shared" si="47"/>
        <v>59994</v>
      </c>
    </row>
    <row r="90" spans="1:74" ht="12.75" customHeight="1" hidden="1">
      <c r="A90" s="93">
        <v>85</v>
      </c>
      <c r="B90" s="94"/>
      <c r="C90" s="95">
        <v>9999</v>
      </c>
      <c r="D90" s="96"/>
      <c r="E90" s="96"/>
      <c r="F90" s="96"/>
      <c r="G90" s="96"/>
      <c r="H90" s="96"/>
      <c r="I90" s="96"/>
      <c r="J90" s="96"/>
      <c r="K90" s="96"/>
      <c r="L90" s="97">
        <f t="shared" si="33"/>
        <v>9999</v>
      </c>
      <c r="M90" s="98">
        <v>9999</v>
      </c>
      <c r="N90" s="99"/>
      <c r="O90" s="99"/>
      <c r="P90" s="99"/>
      <c r="Q90" s="99"/>
      <c r="R90" s="99"/>
      <c r="S90" s="99"/>
      <c r="T90" s="99"/>
      <c r="U90" s="99"/>
      <c r="V90" s="100">
        <f t="shared" si="34"/>
        <v>9999</v>
      </c>
      <c r="W90" s="101">
        <v>9999</v>
      </c>
      <c r="X90" s="102"/>
      <c r="Y90" s="102"/>
      <c r="Z90" s="102"/>
      <c r="AA90" s="102"/>
      <c r="AB90" s="102"/>
      <c r="AC90" s="102"/>
      <c r="AD90" s="102"/>
      <c r="AE90" s="102"/>
      <c r="AF90" s="103">
        <f t="shared" si="35"/>
        <v>9999</v>
      </c>
      <c r="AG90" s="104">
        <v>9999</v>
      </c>
      <c r="AH90" s="105"/>
      <c r="AI90" s="105"/>
      <c r="AJ90" s="105"/>
      <c r="AK90" s="105"/>
      <c r="AL90" s="105"/>
      <c r="AM90" s="105"/>
      <c r="AN90" s="105"/>
      <c r="AO90" s="105"/>
      <c r="AP90" s="106">
        <f t="shared" si="36"/>
        <v>9999</v>
      </c>
      <c r="AQ90" s="107">
        <v>9999</v>
      </c>
      <c r="AR90" s="108"/>
      <c r="AS90" s="108"/>
      <c r="AT90" s="108"/>
      <c r="AU90" s="108"/>
      <c r="AV90" s="108"/>
      <c r="AW90" s="108"/>
      <c r="AX90" s="108"/>
      <c r="AY90" s="108"/>
      <c r="AZ90" s="109">
        <f t="shared" si="37"/>
        <v>9999</v>
      </c>
      <c r="BA90" s="110">
        <v>9999</v>
      </c>
      <c r="BB90" s="111"/>
      <c r="BC90" s="111"/>
      <c r="BD90" s="111"/>
      <c r="BE90" s="111"/>
      <c r="BF90" s="111"/>
      <c r="BG90" s="111"/>
      <c r="BH90" s="111"/>
      <c r="BI90" s="111"/>
      <c r="BJ90" s="112">
        <f t="shared" si="38"/>
        <v>9999</v>
      </c>
      <c r="BK90" s="1"/>
      <c r="BL90" s="113">
        <f t="shared" si="39"/>
        <v>0.0034643464346434645</v>
      </c>
      <c r="BM90" s="114">
        <f t="shared" si="40"/>
        <v>0.0021502150215021503</v>
      </c>
      <c r="BN90" s="114">
        <f t="shared" si="41"/>
        <v>0.0028312831283128313</v>
      </c>
      <c r="BO90" s="114">
        <f t="shared" si="42"/>
        <v>0.00187018701870187</v>
      </c>
      <c r="BP90" s="114">
        <f t="shared" si="43"/>
        <v>0.001604160416041604</v>
      </c>
      <c r="BQ90" s="115">
        <f t="shared" si="44"/>
        <v>0.0014051405140514052</v>
      </c>
      <c r="BR90" s="116">
        <f t="shared" si="48"/>
        <v>0.013325332533253326</v>
      </c>
      <c r="BS90" s="117">
        <f t="shared" si="45"/>
        <v>0.002421947797600781</v>
      </c>
      <c r="BT90" s="118">
        <f t="shared" si="46"/>
        <v>59</v>
      </c>
      <c r="BV90" s="119">
        <f t="shared" si="47"/>
        <v>59994</v>
      </c>
    </row>
    <row r="91" spans="1:74" ht="12.75" customHeight="1" hidden="1">
      <c r="A91" s="93">
        <v>86</v>
      </c>
      <c r="B91" s="94"/>
      <c r="C91" s="95">
        <v>9999</v>
      </c>
      <c r="D91" s="96"/>
      <c r="E91" s="96"/>
      <c r="F91" s="96"/>
      <c r="G91" s="96"/>
      <c r="H91" s="96"/>
      <c r="I91" s="96"/>
      <c r="J91" s="96"/>
      <c r="K91" s="96"/>
      <c r="L91" s="97">
        <f t="shared" si="33"/>
        <v>9999</v>
      </c>
      <c r="M91" s="98">
        <v>9999</v>
      </c>
      <c r="N91" s="99"/>
      <c r="O91" s="99"/>
      <c r="P91" s="99"/>
      <c r="Q91" s="99"/>
      <c r="R91" s="99"/>
      <c r="S91" s="99"/>
      <c r="T91" s="99"/>
      <c r="U91" s="99"/>
      <c r="V91" s="100">
        <f t="shared" si="34"/>
        <v>9999</v>
      </c>
      <c r="W91" s="101">
        <v>9999</v>
      </c>
      <c r="X91" s="102"/>
      <c r="Y91" s="102"/>
      <c r="Z91" s="102"/>
      <c r="AA91" s="102"/>
      <c r="AB91" s="102"/>
      <c r="AC91" s="102"/>
      <c r="AD91" s="102"/>
      <c r="AE91" s="102"/>
      <c r="AF91" s="103">
        <f t="shared" si="35"/>
        <v>9999</v>
      </c>
      <c r="AG91" s="104">
        <v>9999</v>
      </c>
      <c r="AH91" s="105"/>
      <c r="AI91" s="105"/>
      <c r="AJ91" s="105"/>
      <c r="AK91" s="105"/>
      <c r="AL91" s="105"/>
      <c r="AM91" s="105"/>
      <c r="AN91" s="105"/>
      <c r="AO91" s="105"/>
      <c r="AP91" s="106">
        <f t="shared" si="36"/>
        <v>9999</v>
      </c>
      <c r="AQ91" s="107">
        <v>9999</v>
      </c>
      <c r="AR91" s="108"/>
      <c r="AS91" s="108"/>
      <c r="AT91" s="108"/>
      <c r="AU91" s="108"/>
      <c r="AV91" s="108"/>
      <c r="AW91" s="108"/>
      <c r="AX91" s="108"/>
      <c r="AY91" s="108"/>
      <c r="AZ91" s="109">
        <f t="shared" si="37"/>
        <v>9999</v>
      </c>
      <c r="BA91" s="110">
        <v>9999</v>
      </c>
      <c r="BB91" s="111"/>
      <c r="BC91" s="111"/>
      <c r="BD91" s="111"/>
      <c r="BE91" s="111"/>
      <c r="BF91" s="111"/>
      <c r="BG91" s="111"/>
      <c r="BH91" s="111"/>
      <c r="BI91" s="111"/>
      <c r="BJ91" s="112">
        <f t="shared" si="38"/>
        <v>9999</v>
      </c>
      <c r="BK91" s="1"/>
      <c r="BL91" s="113">
        <f t="shared" si="39"/>
        <v>0.0034643464346434645</v>
      </c>
      <c r="BM91" s="114">
        <f t="shared" si="40"/>
        <v>0.0021502150215021503</v>
      </c>
      <c r="BN91" s="114">
        <f t="shared" si="41"/>
        <v>0.0028312831283128313</v>
      </c>
      <c r="BO91" s="114">
        <f t="shared" si="42"/>
        <v>0.00187018701870187</v>
      </c>
      <c r="BP91" s="114">
        <f t="shared" si="43"/>
        <v>0.001604160416041604</v>
      </c>
      <c r="BQ91" s="115">
        <f t="shared" si="44"/>
        <v>0.0014051405140514052</v>
      </c>
      <c r="BR91" s="116">
        <f t="shared" si="48"/>
        <v>0.013325332533253326</v>
      </c>
      <c r="BS91" s="117">
        <f t="shared" si="45"/>
        <v>0.002421947797600781</v>
      </c>
      <c r="BT91" s="118">
        <f t="shared" si="46"/>
        <v>59</v>
      </c>
      <c r="BV91" s="119">
        <f t="shared" si="47"/>
        <v>59994</v>
      </c>
    </row>
    <row r="92" spans="1:74" ht="12.75" customHeight="1" hidden="1">
      <c r="A92" s="93">
        <v>87</v>
      </c>
      <c r="B92" s="94"/>
      <c r="C92" s="95">
        <v>9999</v>
      </c>
      <c r="D92" s="96"/>
      <c r="E92" s="96"/>
      <c r="F92" s="96"/>
      <c r="G92" s="96"/>
      <c r="H92" s="96"/>
      <c r="I92" s="96"/>
      <c r="J92" s="96"/>
      <c r="K92" s="96"/>
      <c r="L92" s="97">
        <f t="shared" si="33"/>
        <v>9999</v>
      </c>
      <c r="M92" s="98">
        <v>9999</v>
      </c>
      <c r="N92" s="99"/>
      <c r="O92" s="99"/>
      <c r="P92" s="99"/>
      <c r="Q92" s="99"/>
      <c r="R92" s="99"/>
      <c r="S92" s="99"/>
      <c r="T92" s="99"/>
      <c r="U92" s="99"/>
      <c r="V92" s="100">
        <f t="shared" si="34"/>
        <v>9999</v>
      </c>
      <c r="W92" s="101">
        <v>9999</v>
      </c>
      <c r="X92" s="102"/>
      <c r="Y92" s="102"/>
      <c r="Z92" s="102"/>
      <c r="AA92" s="102"/>
      <c r="AB92" s="102"/>
      <c r="AC92" s="102"/>
      <c r="AD92" s="102"/>
      <c r="AE92" s="102"/>
      <c r="AF92" s="103">
        <f t="shared" si="35"/>
        <v>9999</v>
      </c>
      <c r="AG92" s="104">
        <v>9999</v>
      </c>
      <c r="AH92" s="105"/>
      <c r="AI92" s="105"/>
      <c r="AJ92" s="105"/>
      <c r="AK92" s="105"/>
      <c r="AL92" s="105"/>
      <c r="AM92" s="105"/>
      <c r="AN92" s="105"/>
      <c r="AO92" s="105"/>
      <c r="AP92" s="106">
        <f t="shared" si="36"/>
        <v>9999</v>
      </c>
      <c r="AQ92" s="107">
        <v>9999</v>
      </c>
      <c r="AR92" s="108"/>
      <c r="AS92" s="108"/>
      <c r="AT92" s="108"/>
      <c r="AU92" s="108"/>
      <c r="AV92" s="108"/>
      <c r="AW92" s="108"/>
      <c r="AX92" s="108"/>
      <c r="AY92" s="108"/>
      <c r="AZ92" s="109">
        <f t="shared" si="37"/>
        <v>9999</v>
      </c>
      <c r="BA92" s="110">
        <v>9999</v>
      </c>
      <c r="BB92" s="111"/>
      <c r="BC92" s="111"/>
      <c r="BD92" s="111"/>
      <c r="BE92" s="111"/>
      <c r="BF92" s="111"/>
      <c r="BG92" s="111"/>
      <c r="BH92" s="111"/>
      <c r="BI92" s="111"/>
      <c r="BJ92" s="112">
        <f t="shared" si="38"/>
        <v>9999</v>
      </c>
      <c r="BK92" s="1"/>
      <c r="BL92" s="113">
        <f t="shared" si="39"/>
        <v>0.0034643464346434645</v>
      </c>
      <c r="BM92" s="114">
        <f t="shared" si="40"/>
        <v>0.0021502150215021503</v>
      </c>
      <c r="BN92" s="114">
        <f t="shared" si="41"/>
        <v>0.0028312831283128313</v>
      </c>
      <c r="BO92" s="114">
        <f t="shared" si="42"/>
        <v>0.00187018701870187</v>
      </c>
      <c r="BP92" s="114">
        <f t="shared" si="43"/>
        <v>0.001604160416041604</v>
      </c>
      <c r="BQ92" s="115">
        <f t="shared" si="44"/>
        <v>0.0014051405140514052</v>
      </c>
      <c r="BR92" s="116">
        <f t="shared" si="48"/>
        <v>0.013325332533253326</v>
      </c>
      <c r="BS92" s="117">
        <f t="shared" si="45"/>
        <v>0.002421947797600781</v>
      </c>
      <c r="BT92" s="118">
        <f t="shared" si="46"/>
        <v>59</v>
      </c>
      <c r="BV92" s="119">
        <f t="shared" si="47"/>
        <v>59994</v>
      </c>
    </row>
    <row r="93" spans="1:74" ht="12.75" customHeight="1" hidden="1">
      <c r="A93" s="93">
        <v>88</v>
      </c>
      <c r="B93" s="94"/>
      <c r="C93" s="95">
        <v>9999</v>
      </c>
      <c r="D93" s="96"/>
      <c r="E93" s="96"/>
      <c r="F93" s="96"/>
      <c r="G93" s="96"/>
      <c r="H93" s="96"/>
      <c r="I93" s="96"/>
      <c r="J93" s="96"/>
      <c r="K93" s="96"/>
      <c r="L93" s="97">
        <f t="shared" si="33"/>
        <v>9999</v>
      </c>
      <c r="M93" s="98">
        <v>9999</v>
      </c>
      <c r="N93" s="99"/>
      <c r="O93" s="99"/>
      <c r="P93" s="99"/>
      <c r="Q93" s="99"/>
      <c r="R93" s="99"/>
      <c r="S93" s="99"/>
      <c r="T93" s="99"/>
      <c r="U93" s="99"/>
      <c r="V93" s="100">
        <f t="shared" si="34"/>
        <v>9999</v>
      </c>
      <c r="W93" s="101">
        <v>9999</v>
      </c>
      <c r="X93" s="102"/>
      <c r="Y93" s="102"/>
      <c r="Z93" s="102"/>
      <c r="AA93" s="102"/>
      <c r="AB93" s="102"/>
      <c r="AC93" s="102"/>
      <c r="AD93" s="102"/>
      <c r="AE93" s="102"/>
      <c r="AF93" s="103">
        <f t="shared" si="35"/>
        <v>9999</v>
      </c>
      <c r="AG93" s="104">
        <v>9999</v>
      </c>
      <c r="AH93" s="105"/>
      <c r="AI93" s="105"/>
      <c r="AJ93" s="105"/>
      <c r="AK93" s="105"/>
      <c r="AL93" s="105"/>
      <c r="AM93" s="105"/>
      <c r="AN93" s="105"/>
      <c r="AO93" s="105"/>
      <c r="AP93" s="106">
        <f t="shared" si="36"/>
        <v>9999</v>
      </c>
      <c r="AQ93" s="107">
        <v>9999</v>
      </c>
      <c r="AR93" s="108"/>
      <c r="AS93" s="108"/>
      <c r="AT93" s="108"/>
      <c r="AU93" s="108"/>
      <c r="AV93" s="108"/>
      <c r="AW93" s="108"/>
      <c r="AX93" s="108"/>
      <c r="AY93" s="108"/>
      <c r="AZ93" s="109">
        <f t="shared" si="37"/>
        <v>9999</v>
      </c>
      <c r="BA93" s="110">
        <v>9999</v>
      </c>
      <c r="BB93" s="111"/>
      <c r="BC93" s="111"/>
      <c r="BD93" s="111"/>
      <c r="BE93" s="111"/>
      <c r="BF93" s="111"/>
      <c r="BG93" s="111"/>
      <c r="BH93" s="111"/>
      <c r="BI93" s="111"/>
      <c r="BJ93" s="112">
        <f t="shared" si="38"/>
        <v>9999</v>
      </c>
      <c r="BK93" s="1"/>
      <c r="BL93" s="113">
        <f t="shared" si="39"/>
        <v>0.0034643464346434645</v>
      </c>
      <c r="BM93" s="114">
        <f t="shared" si="40"/>
        <v>0.0021502150215021503</v>
      </c>
      <c r="BN93" s="114">
        <f t="shared" si="41"/>
        <v>0.0028312831283128313</v>
      </c>
      <c r="BO93" s="114">
        <f t="shared" si="42"/>
        <v>0.00187018701870187</v>
      </c>
      <c r="BP93" s="114">
        <f t="shared" si="43"/>
        <v>0.001604160416041604</v>
      </c>
      <c r="BQ93" s="115">
        <f t="shared" si="44"/>
        <v>0.0014051405140514052</v>
      </c>
      <c r="BR93" s="116">
        <f t="shared" si="48"/>
        <v>0.013325332533253326</v>
      </c>
      <c r="BS93" s="117">
        <f t="shared" si="45"/>
        <v>0.002421947797600781</v>
      </c>
      <c r="BT93" s="118">
        <f t="shared" si="46"/>
        <v>59</v>
      </c>
      <c r="BV93" s="119">
        <f t="shared" si="47"/>
        <v>59994</v>
      </c>
    </row>
    <row r="94" spans="1:74" ht="12.75" customHeight="1" hidden="1">
      <c r="A94" s="93">
        <v>89</v>
      </c>
      <c r="B94" s="94"/>
      <c r="C94" s="95">
        <v>9999</v>
      </c>
      <c r="D94" s="96"/>
      <c r="E94" s="96"/>
      <c r="F94" s="96"/>
      <c r="G94" s="96"/>
      <c r="H94" s="96"/>
      <c r="I94" s="96"/>
      <c r="J94" s="96"/>
      <c r="K94" s="96"/>
      <c r="L94" s="97">
        <f t="shared" si="33"/>
        <v>9999</v>
      </c>
      <c r="M94" s="98">
        <v>9999</v>
      </c>
      <c r="N94" s="99"/>
      <c r="O94" s="99"/>
      <c r="P94" s="99"/>
      <c r="Q94" s="99"/>
      <c r="R94" s="99"/>
      <c r="S94" s="99"/>
      <c r="T94" s="99"/>
      <c r="U94" s="99"/>
      <c r="V94" s="100">
        <f t="shared" si="34"/>
        <v>9999</v>
      </c>
      <c r="W94" s="101">
        <v>9999</v>
      </c>
      <c r="X94" s="102"/>
      <c r="Y94" s="102"/>
      <c r="Z94" s="102"/>
      <c r="AA94" s="102"/>
      <c r="AB94" s="102"/>
      <c r="AC94" s="102"/>
      <c r="AD94" s="102"/>
      <c r="AE94" s="102"/>
      <c r="AF94" s="103">
        <f t="shared" si="35"/>
        <v>9999</v>
      </c>
      <c r="AG94" s="104">
        <v>9999</v>
      </c>
      <c r="AH94" s="105"/>
      <c r="AI94" s="105"/>
      <c r="AJ94" s="105"/>
      <c r="AK94" s="105"/>
      <c r="AL94" s="105"/>
      <c r="AM94" s="105"/>
      <c r="AN94" s="105"/>
      <c r="AO94" s="105"/>
      <c r="AP94" s="106">
        <f t="shared" si="36"/>
        <v>9999</v>
      </c>
      <c r="AQ94" s="107">
        <v>9999</v>
      </c>
      <c r="AR94" s="108"/>
      <c r="AS94" s="108"/>
      <c r="AT94" s="108"/>
      <c r="AU94" s="108"/>
      <c r="AV94" s="108"/>
      <c r="AW94" s="108"/>
      <c r="AX94" s="108"/>
      <c r="AY94" s="108"/>
      <c r="AZ94" s="109">
        <f t="shared" si="37"/>
        <v>9999</v>
      </c>
      <c r="BA94" s="110">
        <v>9999</v>
      </c>
      <c r="BB94" s="111"/>
      <c r="BC94" s="111"/>
      <c r="BD94" s="111"/>
      <c r="BE94" s="111"/>
      <c r="BF94" s="111"/>
      <c r="BG94" s="111"/>
      <c r="BH94" s="111"/>
      <c r="BI94" s="111"/>
      <c r="BJ94" s="112">
        <f t="shared" si="38"/>
        <v>9999</v>
      </c>
      <c r="BK94" s="1"/>
      <c r="BL94" s="113">
        <f t="shared" si="39"/>
        <v>0.0034643464346434645</v>
      </c>
      <c r="BM94" s="114">
        <f t="shared" si="40"/>
        <v>0.0021502150215021503</v>
      </c>
      <c r="BN94" s="114">
        <f t="shared" si="41"/>
        <v>0.0028312831283128313</v>
      </c>
      <c r="BO94" s="114">
        <f t="shared" si="42"/>
        <v>0.00187018701870187</v>
      </c>
      <c r="BP94" s="114">
        <f t="shared" si="43"/>
        <v>0.001604160416041604</v>
      </c>
      <c r="BQ94" s="115">
        <f t="shared" si="44"/>
        <v>0.0014051405140514052</v>
      </c>
      <c r="BR94" s="116">
        <f t="shared" si="48"/>
        <v>0.013325332533253326</v>
      </c>
      <c r="BS94" s="117">
        <f t="shared" si="45"/>
        <v>0.002421947797600781</v>
      </c>
      <c r="BT94" s="118">
        <f t="shared" si="46"/>
        <v>59</v>
      </c>
      <c r="BV94" s="119">
        <f t="shared" si="47"/>
        <v>59994</v>
      </c>
    </row>
    <row r="95" spans="1:74" ht="12.75" customHeight="1" hidden="1">
      <c r="A95" s="93">
        <v>90</v>
      </c>
      <c r="B95" s="94"/>
      <c r="C95" s="95">
        <v>9999</v>
      </c>
      <c r="D95" s="96"/>
      <c r="E95" s="96"/>
      <c r="F95" s="96"/>
      <c r="G95" s="96"/>
      <c r="H95" s="96"/>
      <c r="I95" s="96"/>
      <c r="J95" s="96"/>
      <c r="K95" s="96"/>
      <c r="L95" s="97">
        <f t="shared" si="33"/>
        <v>9999</v>
      </c>
      <c r="M95" s="98">
        <v>9999</v>
      </c>
      <c r="N95" s="99"/>
      <c r="O95" s="99"/>
      <c r="P95" s="99"/>
      <c r="Q95" s="99"/>
      <c r="R95" s="99"/>
      <c r="S95" s="99"/>
      <c r="T95" s="99"/>
      <c r="U95" s="99"/>
      <c r="V95" s="100">
        <f t="shared" si="34"/>
        <v>9999</v>
      </c>
      <c r="W95" s="101">
        <v>9999</v>
      </c>
      <c r="X95" s="102"/>
      <c r="Y95" s="102"/>
      <c r="Z95" s="102"/>
      <c r="AA95" s="102"/>
      <c r="AB95" s="102"/>
      <c r="AC95" s="102"/>
      <c r="AD95" s="102"/>
      <c r="AE95" s="102"/>
      <c r="AF95" s="103">
        <f t="shared" si="35"/>
        <v>9999</v>
      </c>
      <c r="AG95" s="104">
        <v>9999</v>
      </c>
      <c r="AH95" s="105"/>
      <c r="AI95" s="105"/>
      <c r="AJ95" s="105"/>
      <c r="AK95" s="105"/>
      <c r="AL95" s="105"/>
      <c r="AM95" s="105"/>
      <c r="AN95" s="105"/>
      <c r="AO95" s="105"/>
      <c r="AP95" s="106">
        <f t="shared" si="36"/>
        <v>9999</v>
      </c>
      <c r="AQ95" s="107">
        <v>9999</v>
      </c>
      <c r="AR95" s="108"/>
      <c r="AS95" s="108"/>
      <c r="AT95" s="108"/>
      <c r="AU95" s="108"/>
      <c r="AV95" s="108"/>
      <c r="AW95" s="108"/>
      <c r="AX95" s="108"/>
      <c r="AY95" s="108"/>
      <c r="AZ95" s="109">
        <f t="shared" si="37"/>
        <v>9999</v>
      </c>
      <c r="BA95" s="110">
        <v>9999</v>
      </c>
      <c r="BB95" s="111"/>
      <c r="BC95" s="111"/>
      <c r="BD95" s="111"/>
      <c r="BE95" s="111"/>
      <c r="BF95" s="111"/>
      <c r="BG95" s="111"/>
      <c r="BH95" s="111"/>
      <c r="BI95" s="111"/>
      <c r="BJ95" s="112">
        <f t="shared" si="38"/>
        <v>9999</v>
      </c>
      <c r="BK95" s="1"/>
      <c r="BL95" s="113">
        <f t="shared" si="39"/>
        <v>0.0034643464346434645</v>
      </c>
      <c r="BM95" s="114">
        <f t="shared" si="40"/>
        <v>0.0021502150215021503</v>
      </c>
      <c r="BN95" s="114">
        <f t="shared" si="41"/>
        <v>0.0028312831283128313</v>
      </c>
      <c r="BO95" s="114">
        <f t="shared" si="42"/>
        <v>0.00187018701870187</v>
      </c>
      <c r="BP95" s="114">
        <f t="shared" si="43"/>
        <v>0.001604160416041604</v>
      </c>
      <c r="BQ95" s="115">
        <f t="shared" si="44"/>
        <v>0.0014051405140514052</v>
      </c>
      <c r="BR95" s="116">
        <f t="shared" si="48"/>
        <v>0.013325332533253326</v>
      </c>
      <c r="BS95" s="117">
        <f t="shared" si="45"/>
        <v>0.002421947797600781</v>
      </c>
      <c r="BT95" s="118">
        <f t="shared" si="46"/>
        <v>59</v>
      </c>
      <c r="BV95" s="119">
        <f t="shared" si="47"/>
        <v>59994</v>
      </c>
    </row>
    <row r="96" spans="1:74" ht="12.75" customHeight="1" hidden="1">
      <c r="A96" s="93">
        <v>91</v>
      </c>
      <c r="B96" s="94"/>
      <c r="C96" s="95">
        <v>9999</v>
      </c>
      <c r="D96" s="96"/>
      <c r="E96" s="96"/>
      <c r="F96" s="96"/>
      <c r="G96" s="96"/>
      <c r="H96" s="96"/>
      <c r="I96" s="96"/>
      <c r="J96" s="96"/>
      <c r="K96" s="96"/>
      <c r="L96" s="97">
        <f t="shared" si="33"/>
        <v>9999</v>
      </c>
      <c r="M96" s="98">
        <v>9999</v>
      </c>
      <c r="N96" s="99"/>
      <c r="O96" s="99"/>
      <c r="P96" s="99"/>
      <c r="Q96" s="99"/>
      <c r="R96" s="99"/>
      <c r="S96" s="99"/>
      <c r="T96" s="99"/>
      <c r="U96" s="99"/>
      <c r="V96" s="100">
        <f t="shared" si="34"/>
        <v>9999</v>
      </c>
      <c r="W96" s="101">
        <v>9999</v>
      </c>
      <c r="X96" s="102"/>
      <c r="Y96" s="102"/>
      <c r="Z96" s="102"/>
      <c r="AA96" s="102"/>
      <c r="AB96" s="102"/>
      <c r="AC96" s="102"/>
      <c r="AD96" s="102"/>
      <c r="AE96" s="102"/>
      <c r="AF96" s="103">
        <f t="shared" si="35"/>
        <v>9999</v>
      </c>
      <c r="AG96" s="104">
        <v>9999</v>
      </c>
      <c r="AH96" s="105"/>
      <c r="AI96" s="105"/>
      <c r="AJ96" s="105"/>
      <c r="AK96" s="105"/>
      <c r="AL96" s="105"/>
      <c r="AM96" s="105"/>
      <c r="AN96" s="105"/>
      <c r="AO96" s="105"/>
      <c r="AP96" s="106">
        <f t="shared" si="36"/>
        <v>9999</v>
      </c>
      <c r="AQ96" s="107">
        <v>9999</v>
      </c>
      <c r="AR96" s="108"/>
      <c r="AS96" s="108"/>
      <c r="AT96" s="108"/>
      <c r="AU96" s="108"/>
      <c r="AV96" s="108"/>
      <c r="AW96" s="108"/>
      <c r="AX96" s="108"/>
      <c r="AY96" s="108"/>
      <c r="AZ96" s="109">
        <f t="shared" si="37"/>
        <v>9999</v>
      </c>
      <c r="BA96" s="110">
        <v>9999</v>
      </c>
      <c r="BB96" s="111"/>
      <c r="BC96" s="111"/>
      <c r="BD96" s="111"/>
      <c r="BE96" s="111"/>
      <c r="BF96" s="111"/>
      <c r="BG96" s="111"/>
      <c r="BH96" s="111"/>
      <c r="BI96" s="111"/>
      <c r="BJ96" s="112">
        <f t="shared" si="38"/>
        <v>9999</v>
      </c>
      <c r="BK96" s="1"/>
      <c r="BL96" s="113">
        <f t="shared" si="39"/>
        <v>0.0034643464346434645</v>
      </c>
      <c r="BM96" s="114">
        <f t="shared" si="40"/>
        <v>0.0021502150215021503</v>
      </c>
      <c r="BN96" s="114">
        <f t="shared" si="41"/>
        <v>0.0028312831283128313</v>
      </c>
      <c r="BO96" s="114">
        <f t="shared" si="42"/>
        <v>0.00187018701870187</v>
      </c>
      <c r="BP96" s="114">
        <f t="shared" si="43"/>
        <v>0.001604160416041604</v>
      </c>
      <c r="BQ96" s="115">
        <f t="shared" si="44"/>
        <v>0.0014051405140514052</v>
      </c>
      <c r="BR96" s="116">
        <f t="shared" si="48"/>
        <v>0.013325332533253326</v>
      </c>
      <c r="BS96" s="117">
        <f t="shared" si="45"/>
        <v>0.002421947797600781</v>
      </c>
      <c r="BT96" s="118">
        <f t="shared" si="46"/>
        <v>59</v>
      </c>
      <c r="BV96" s="119">
        <f t="shared" si="47"/>
        <v>59994</v>
      </c>
    </row>
    <row r="97" spans="1:74" ht="12.75" customHeight="1" hidden="1">
      <c r="A97" s="93">
        <v>92</v>
      </c>
      <c r="B97" s="94"/>
      <c r="C97" s="95">
        <v>9999</v>
      </c>
      <c r="D97" s="96"/>
      <c r="E97" s="96"/>
      <c r="F97" s="96"/>
      <c r="G97" s="96"/>
      <c r="H97" s="96"/>
      <c r="I97" s="96"/>
      <c r="J97" s="96"/>
      <c r="K97" s="96"/>
      <c r="L97" s="97">
        <f t="shared" si="33"/>
        <v>9999</v>
      </c>
      <c r="M97" s="98">
        <v>9999</v>
      </c>
      <c r="N97" s="99"/>
      <c r="O97" s="99"/>
      <c r="P97" s="99"/>
      <c r="Q97" s="99"/>
      <c r="R97" s="99"/>
      <c r="S97" s="99"/>
      <c r="T97" s="99"/>
      <c r="U97" s="99"/>
      <c r="V97" s="100">
        <f t="shared" si="34"/>
        <v>9999</v>
      </c>
      <c r="W97" s="101">
        <v>9999</v>
      </c>
      <c r="X97" s="102"/>
      <c r="Y97" s="102"/>
      <c r="Z97" s="102"/>
      <c r="AA97" s="102"/>
      <c r="AB97" s="102"/>
      <c r="AC97" s="102"/>
      <c r="AD97" s="102"/>
      <c r="AE97" s="102"/>
      <c r="AF97" s="103">
        <f t="shared" si="35"/>
        <v>9999</v>
      </c>
      <c r="AG97" s="104">
        <v>9999</v>
      </c>
      <c r="AH97" s="105"/>
      <c r="AI97" s="105"/>
      <c r="AJ97" s="105"/>
      <c r="AK97" s="105"/>
      <c r="AL97" s="105"/>
      <c r="AM97" s="105"/>
      <c r="AN97" s="105"/>
      <c r="AO97" s="105"/>
      <c r="AP97" s="106">
        <f t="shared" si="36"/>
        <v>9999</v>
      </c>
      <c r="AQ97" s="107">
        <v>9999</v>
      </c>
      <c r="AR97" s="108"/>
      <c r="AS97" s="108"/>
      <c r="AT97" s="108"/>
      <c r="AU97" s="108"/>
      <c r="AV97" s="108"/>
      <c r="AW97" s="108"/>
      <c r="AX97" s="108"/>
      <c r="AY97" s="108"/>
      <c r="AZ97" s="109">
        <f t="shared" si="37"/>
        <v>9999</v>
      </c>
      <c r="BA97" s="110">
        <v>9999</v>
      </c>
      <c r="BB97" s="111"/>
      <c r="BC97" s="111"/>
      <c r="BD97" s="111"/>
      <c r="BE97" s="111"/>
      <c r="BF97" s="111"/>
      <c r="BG97" s="111"/>
      <c r="BH97" s="111"/>
      <c r="BI97" s="111"/>
      <c r="BJ97" s="112">
        <f t="shared" si="38"/>
        <v>9999</v>
      </c>
      <c r="BK97" s="1"/>
      <c r="BL97" s="113">
        <f t="shared" si="39"/>
        <v>0.0034643464346434645</v>
      </c>
      <c r="BM97" s="114">
        <f t="shared" si="40"/>
        <v>0.0021502150215021503</v>
      </c>
      <c r="BN97" s="114">
        <f t="shared" si="41"/>
        <v>0.0028312831283128313</v>
      </c>
      <c r="BO97" s="114">
        <f t="shared" si="42"/>
        <v>0.00187018701870187</v>
      </c>
      <c r="BP97" s="114">
        <f t="shared" si="43"/>
        <v>0.001604160416041604</v>
      </c>
      <c r="BQ97" s="115">
        <f t="shared" si="44"/>
        <v>0.0014051405140514052</v>
      </c>
      <c r="BR97" s="116">
        <f t="shared" si="48"/>
        <v>0.013325332533253326</v>
      </c>
      <c r="BS97" s="117">
        <f t="shared" si="45"/>
        <v>0.002421947797600781</v>
      </c>
      <c r="BT97" s="118">
        <f t="shared" si="46"/>
        <v>59</v>
      </c>
      <c r="BV97" s="119">
        <f t="shared" si="47"/>
        <v>59994</v>
      </c>
    </row>
    <row r="98" spans="1:74" ht="12.75" customHeight="1" hidden="1">
      <c r="A98" s="93">
        <v>93</v>
      </c>
      <c r="B98" s="94"/>
      <c r="C98" s="95">
        <v>9999</v>
      </c>
      <c r="D98" s="96"/>
      <c r="E98" s="96"/>
      <c r="F98" s="96"/>
      <c r="G98" s="96"/>
      <c r="H98" s="96"/>
      <c r="I98" s="96"/>
      <c r="J98" s="96"/>
      <c r="K98" s="96"/>
      <c r="L98" s="97">
        <f t="shared" si="33"/>
        <v>9999</v>
      </c>
      <c r="M98" s="98">
        <v>9999</v>
      </c>
      <c r="N98" s="99"/>
      <c r="O98" s="99"/>
      <c r="P98" s="99"/>
      <c r="Q98" s="99"/>
      <c r="R98" s="99"/>
      <c r="S98" s="99"/>
      <c r="T98" s="99"/>
      <c r="U98" s="99"/>
      <c r="V98" s="100">
        <f t="shared" si="34"/>
        <v>9999</v>
      </c>
      <c r="W98" s="101">
        <v>9999</v>
      </c>
      <c r="X98" s="102"/>
      <c r="Y98" s="102"/>
      <c r="Z98" s="102"/>
      <c r="AA98" s="102"/>
      <c r="AB98" s="102"/>
      <c r="AC98" s="102"/>
      <c r="AD98" s="102"/>
      <c r="AE98" s="102"/>
      <c r="AF98" s="103">
        <f t="shared" si="35"/>
        <v>9999</v>
      </c>
      <c r="AG98" s="104">
        <v>9999</v>
      </c>
      <c r="AH98" s="105"/>
      <c r="AI98" s="105"/>
      <c r="AJ98" s="105"/>
      <c r="AK98" s="105"/>
      <c r="AL98" s="105"/>
      <c r="AM98" s="105"/>
      <c r="AN98" s="105"/>
      <c r="AO98" s="105"/>
      <c r="AP98" s="106">
        <f t="shared" si="36"/>
        <v>9999</v>
      </c>
      <c r="AQ98" s="107">
        <v>9999</v>
      </c>
      <c r="AR98" s="108"/>
      <c r="AS98" s="108"/>
      <c r="AT98" s="108"/>
      <c r="AU98" s="108"/>
      <c r="AV98" s="108"/>
      <c r="AW98" s="108"/>
      <c r="AX98" s="108"/>
      <c r="AY98" s="108"/>
      <c r="AZ98" s="109">
        <f t="shared" si="37"/>
        <v>9999</v>
      </c>
      <c r="BA98" s="110">
        <v>9999</v>
      </c>
      <c r="BB98" s="111"/>
      <c r="BC98" s="111"/>
      <c r="BD98" s="111"/>
      <c r="BE98" s="111"/>
      <c r="BF98" s="111"/>
      <c r="BG98" s="111"/>
      <c r="BH98" s="111"/>
      <c r="BI98" s="111"/>
      <c r="BJ98" s="112">
        <f t="shared" si="38"/>
        <v>9999</v>
      </c>
      <c r="BK98" s="1"/>
      <c r="BL98" s="113">
        <f t="shared" si="39"/>
        <v>0.0034643464346434645</v>
      </c>
      <c r="BM98" s="114">
        <f t="shared" si="40"/>
        <v>0.0021502150215021503</v>
      </c>
      <c r="BN98" s="114">
        <f t="shared" si="41"/>
        <v>0.0028312831283128313</v>
      </c>
      <c r="BO98" s="114">
        <f t="shared" si="42"/>
        <v>0.00187018701870187</v>
      </c>
      <c r="BP98" s="114">
        <f t="shared" si="43"/>
        <v>0.001604160416041604</v>
      </c>
      <c r="BQ98" s="115">
        <f t="shared" si="44"/>
        <v>0.0014051405140514052</v>
      </c>
      <c r="BR98" s="116">
        <f t="shared" si="48"/>
        <v>0.013325332533253326</v>
      </c>
      <c r="BS98" s="117">
        <f t="shared" si="45"/>
        <v>0.002421947797600781</v>
      </c>
      <c r="BT98" s="118">
        <f t="shared" si="46"/>
        <v>59</v>
      </c>
      <c r="BV98" s="119">
        <f t="shared" si="47"/>
        <v>59994</v>
      </c>
    </row>
    <row r="99" spans="1:74" ht="12.75" customHeight="1" hidden="1">
      <c r="A99" s="93">
        <v>94</v>
      </c>
      <c r="B99" s="94"/>
      <c r="C99" s="95">
        <v>9999</v>
      </c>
      <c r="D99" s="96"/>
      <c r="E99" s="96"/>
      <c r="F99" s="96"/>
      <c r="G99" s="96"/>
      <c r="H99" s="96"/>
      <c r="I99" s="96"/>
      <c r="J99" s="96"/>
      <c r="K99" s="96"/>
      <c r="L99" s="97">
        <f t="shared" si="33"/>
        <v>9999</v>
      </c>
      <c r="M99" s="98">
        <v>9999</v>
      </c>
      <c r="N99" s="99"/>
      <c r="O99" s="99"/>
      <c r="P99" s="99"/>
      <c r="Q99" s="99"/>
      <c r="R99" s="99"/>
      <c r="S99" s="99"/>
      <c r="T99" s="99"/>
      <c r="U99" s="99"/>
      <c r="V99" s="100">
        <f t="shared" si="34"/>
        <v>9999</v>
      </c>
      <c r="W99" s="101">
        <v>9999</v>
      </c>
      <c r="X99" s="102"/>
      <c r="Y99" s="102"/>
      <c r="Z99" s="102"/>
      <c r="AA99" s="102"/>
      <c r="AB99" s="102"/>
      <c r="AC99" s="102"/>
      <c r="AD99" s="102"/>
      <c r="AE99" s="102"/>
      <c r="AF99" s="103">
        <f t="shared" si="35"/>
        <v>9999</v>
      </c>
      <c r="AG99" s="104">
        <v>9999</v>
      </c>
      <c r="AH99" s="105"/>
      <c r="AI99" s="105"/>
      <c r="AJ99" s="105"/>
      <c r="AK99" s="105"/>
      <c r="AL99" s="105"/>
      <c r="AM99" s="105"/>
      <c r="AN99" s="105"/>
      <c r="AO99" s="105"/>
      <c r="AP99" s="106">
        <f t="shared" si="36"/>
        <v>9999</v>
      </c>
      <c r="AQ99" s="107">
        <v>9999</v>
      </c>
      <c r="AR99" s="108"/>
      <c r="AS99" s="108"/>
      <c r="AT99" s="108"/>
      <c r="AU99" s="108"/>
      <c r="AV99" s="108"/>
      <c r="AW99" s="108"/>
      <c r="AX99" s="108"/>
      <c r="AY99" s="108"/>
      <c r="AZ99" s="109">
        <f t="shared" si="37"/>
        <v>9999</v>
      </c>
      <c r="BA99" s="110">
        <v>9999</v>
      </c>
      <c r="BB99" s="111"/>
      <c r="BC99" s="111"/>
      <c r="BD99" s="111"/>
      <c r="BE99" s="111"/>
      <c r="BF99" s="111"/>
      <c r="BG99" s="111"/>
      <c r="BH99" s="111"/>
      <c r="BI99" s="111"/>
      <c r="BJ99" s="112">
        <f t="shared" si="38"/>
        <v>9999</v>
      </c>
      <c r="BK99" s="1"/>
      <c r="BL99" s="113">
        <f t="shared" si="39"/>
        <v>0.0034643464346434645</v>
      </c>
      <c r="BM99" s="114">
        <f t="shared" si="40"/>
        <v>0.0021502150215021503</v>
      </c>
      <c r="BN99" s="114">
        <f t="shared" si="41"/>
        <v>0.0028312831283128313</v>
      </c>
      <c r="BO99" s="114">
        <f t="shared" si="42"/>
        <v>0.00187018701870187</v>
      </c>
      <c r="BP99" s="114">
        <f t="shared" si="43"/>
        <v>0.001604160416041604</v>
      </c>
      <c r="BQ99" s="115">
        <f t="shared" si="44"/>
        <v>0.0014051405140514052</v>
      </c>
      <c r="BR99" s="116">
        <f t="shared" si="48"/>
        <v>0.013325332533253326</v>
      </c>
      <c r="BS99" s="117">
        <f t="shared" si="45"/>
        <v>0.002421947797600781</v>
      </c>
      <c r="BT99" s="118">
        <f t="shared" si="46"/>
        <v>59</v>
      </c>
      <c r="BV99" s="119">
        <f t="shared" si="47"/>
        <v>59994</v>
      </c>
    </row>
    <row r="100" spans="1:74" ht="12.75" customHeight="1" hidden="1">
      <c r="A100" s="93">
        <v>95</v>
      </c>
      <c r="B100" s="94"/>
      <c r="C100" s="95">
        <v>9999</v>
      </c>
      <c r="D100" s="96"/>
      <c r="E100" s="96"/>
      <c r="F100" s="96"/>
      <c r="G100" s="96"/>
      <c r="H100" s="96"/>
      <c r="I100" s="96"/>
      <c r="J100" s="96"/>
      <c r="K100" s="96"/>
      <c r="L100" s="97">
        <f t="shared" si="33"/>
        <v>9999</v>
      </c>
      <c r="M100" s="98">
        <v>9999</v>
      </c>
      <c r="N100" s="99"/>
      <c r="O100" s="99"/>
      <c r="P100" s="99"/>
      <c r="Q100" s="99"/>
      <c r="R100" s="99"/>
      <c r="S100" s="99"/>
      <c r="T100" s="99"/>
      <c r="U100" s="99"/>
      <c r="V100" s="100">
        <f t="shared" si="34"/>
        <v>9999</v>
      </c>
      <c r="W100" s="101">
        <v>9999</v>
      </c>
      <c r="X100" s="102"/>
      <c r="Y100" s="102"/>
      <c r="Z100" s="102"/>
      <c r="AA100" s="102"/>
      <c r="AB100" s="102"/>
      <c r="AC100" s="102"/>
      <c r="AD100" s="102"/>
      <c r="AE100" s="102"/>
      <c r="AF100" s="103">
        <f t="shared" si="35"/>
        <v>9999</v>
      </c>
      <c r="AG100" s="104">
        <v>9999</v>
      </c>
      <c r="AH100" s="105"/>
      <c r="AI100" s="105"/>
      <c r="AJ100" s="105"/>
      <c r="AK100" s="105"/>
      <c r="AL100" s="105"/>
      <c r="AM100" s="105"/>
      <c r="AN100" s="105"/>
      <c r="AO100" s="105"/>
      <c r="AP100" s="106">
        <f t="shared" si="36"/>
        <v>9999</v>
      </c>
      <c r="AQ100" s="107">
        <v>9999</v>
      </c>
      <c r="AR100" s="108"/>
      <c r="AS100" s="108"/>
      <c r="AT100" s="108"/>
      <c r="AU100" s="108"/>
      <c r="AV100" s="108"/>
      <c r="AW100" s="108"/>
      <c r="AX100" s="108"/>
      <c r="AY100" s="108"/>
      <c r="AZ100" s="109">
        <f t="shared" si="37"/>
        <v>9999</v>
      </c>
      <c r="BA100" s="110">
        <v>9999</v>
      </c>
      <c r="BB100" s="111"/>
      <c r="BC100" s="111"/>
      <c r="BD100" s="111"/>
      <c r="BE100" s="111"/>
      <c r="BF100" s="111"/>
      <c r="BG100" s="111"/>
      <c r="BH100" s="111"/>
      <c r="BI100" s="111"/>
      <c r="BJ100" s="112">
        <f t="shared" si="38"/>
        <v>9999</v>
      </c>
      <c r="BK100" s="1"/>
      <c r="BL100" s="113">
        <f t="shared" si="39"/>
        <v>0.0034643464346434645</v>
      </c>
      <c r="BM100" s="114">
        <f t="shared" si="40"/>
        <v>0.0021502150215021503</v>
      </c>
      <c r="BN100" s="114">
        <f t="shared" si="41"/>
        <v>0.0028312831283128313</v>
      </c>
      <c r="BO100" s="114">
        <f t="shared" si="42"/>
        <v>0.00187018701870187</v>
      </c>
      <c r="BP100" s="114">
        <f t="shared" si="43"/>
        <v>0.001604160416041604</v>
      </c>
      <c r="BQ100" s="115">
        <f t="shared" si="44"/>
        <v>0.0014051405140514052</v>
      </c>
      <c r="BR100" s="116">
        <f t="shared" si="48"/>
        <v>0.013325332533253326</v>
      </c>
      <c r="BS100" s="117">
        <f t="shared" si="45"/>
        <v>0.002421947797600781</v>
      </c>
      <c r="BT100" s="118">
        <f t="shared" si="46"/>
        <v>59</v>
      </c>
      <c r="BV100" s="119">
        <f t="shared" si="47"/>
        <v>59994</v>
      </c>
    </row>
    <row r="101" spans="1:74" ht="12.75" customHeight="1" hidden="1">
      <c r="A101" s="93">
        <v>96</v>
      </c>
      <c r="B101" s="94" t="s">
        <v>94</v>
      </c>
      <c r="C101" s="95">
        <v>9999</v>
      </c>
      <c r="D101" s="96"/>
      <c r="E101" s="96"/>
      <c r="F101" s="96"/>
      <c r="G101" s="96"/>
      <c r="H101" s="96"/>
      <c r="I101" s="96"/>
      <c r="J101" s="96"/>
      <c r="K101" s="96"/>
      <c r="L101" s="97">
        <f t="shared" si="33"/>
        <v>9999</v>
      </c>
      <c r="M101" s="98">
        <v>9999</v>
      </c>
      <c r="N101" s="99"/>
      <c r="O101" s="99"/>
      <c r="P101" s="99"/>
      <c r="Q101" s="99"/>
      <c r="R101" s="99"/>
      <c r="S101" s="99"/>
      <c r="T101" s="99"/>
      <c r="U101" s="99"/>
      <c r="V101" s="100">
        <f t="shared" si="34"/>
        <v>9999</v>
      </c>
      <c r="W101" s="101">
        <v>9999</v>
      </c>
      <c r="X101" s="102"/>
      <c r="Y101" s="102"/>
      <c r="Z101" s="102"/>
      <c r="AA101" s="102"/>
      <c r="AB101" s="102"/>
      <c r="AC101" s="102"/>
      <c r="AD101" s="102"/>
      <c r="AE101" s="102"/>
      <c r="AF101" s="103">
        <f t="shared" si="35"/>
        <v>9999</v>
      </c>
      <c r="AG101" s="104">
        <v>9999</v>
      </c>
      <c r="AH101" s="105"/>
      <c r="AI101" s="105"/>
      <c r="AJ101" s="105"/>
      <c r="AK101" s="105"/>
      <c r="AL101" s="105"/>
      <c r="AM101" s="105"/>
      <c r="AN101" s="105"/>
      <c r="AO101" s="105"/>
      <c r="AP101" s="106">
        <f t="shared" si="36"/>
        <v>9999</v>
      </c>
      <c r="AQ101" s="107">
        <v>9999</v>
      </c>
      <c r="AR101" s="108"/>
      <c r="AS101" s="108"/>
      <c r="AT101" s="108"/>
      <c r="AU101" s="108"/>
      <c r="AV101" s="108"/>
      <c r="AW101" s="108"/>
      <c r="AX101" s="108"/>
      <c r="AY101" s="108"/>
      <c r="AZ101" s="109">
        <f t="shared" si="37"/>
        <v>9999</v>
      </c>
      <c r="BA101" s="110">
        <v>9999</v>
      </c>
      <c r="BB101" s="111"/>
      <c r="BC101" s="111"/>
      <c r="BD101" s="111"/>
      <c r="BE101" s="111"/>
      <c r="BF101" s="111"/>
      <c r="BG101" s="111"/>
      <c r="BH101" s="111"/>
      <c r="BI101" s="111"/>
      <c r="BJ101" s="112">
        <f t="shared" si="38"/>
        <v>9999</v>
      </c>
      <c r="BK101" s="1"/>
      <c r="BL101" s="113">
        <f t="shared" si="39"/>
        <v>0.0034643464346434645</v>
      </c>
      <c r="BM101" s="114">
        <f t="shared" si="40"/>
        <v>0.0021502150215021503</v>
      </c>
      <c r="BN101" s="114">
        <f t="shared" si="41"/>
        <v>0.0028312831283128313</v>
      </c>
      <c r="BO101" s="114">
        <f t="shared" si="42"/>
        <v>0.00187018701870187</v>
      </c>
      <c r="BP101" s="114">
        <f t="shared" si="43"/>
        <v>0.001604160416041604</v>
      </c>
      <c r="BQ101" s="115">
        <f t="shared" si="44"/>
        <v>0.0014051405140514052</v>
      </c>
      <c r="BR101" s="116">
        <f t="shared" si="48"/>
        <v>0.013325332533253326</v>
      </c>
      <c r="BS101" s="117">
        <f t="shared" si="45"/>
        <v>0.002421947797600781</v>
      </c>
      <c r="BT101" s="118">
        <f t="shared" si="46"/>
        <v>59</v>
      </c>
      <c r="BV101" s="119">
        <f t="shared" si="47"/>
        <v>59994</v>
      </c>
    </row>
    <row r="102" spans="1:74" ht="12.75" customHeight="1" hidden="1">
      <c r="A102" s="93">
        <v>97</v>
      </c>
      <c r="B102" s="94" t="s">
        <v>94</v>
      </c>
      <c r="C102" s="95">
        <v>9999</v>
      </c>
      <c r="D102" s="96"/>
      <c r="E102" s="96"/>
      <c r="F102" s="96"/>
      <c r="G102" s="96"/>
      <c r="H102" s="96"/>
      <c r="I102" s="96"/>
      <c r="J102" s="96"/>
      <c r="K102" s="96"/>
      <c r="L102" s="97">
        <f>C102+F102*1+G102*2+H102*5+I102*10+J102*10+K102*3</f>
        <v>9999</v>
      </c>
      <c r="M102" s="98">
        <v>9999</v>
      </c>
      <c r="N102" s="99"/>
      <c r="O102" s="99"/>
      <c r="P102" s="99"/>
      <c r="Q102" s="99"/>
      <c r="R102" s="99"/>
      <c r="S102" s="99"/>
      <c r="T102" s="99"/>
      <c r="U102" s="99"/>
      <c r="V102" s="100">
        <f>M102+P102*1+Q102*2+R102*5+S102*10+T102*10+U102*3</f>
        <v>9999</v>
      </c>
      <c r="W102" s="101">
        <v>9999</v>
      </c>
      <c r="X102" s="102"/>
      <c r="Y102" s="102"/>
      <c r="Z102" s="102"/>
      <c r="AA102" s="102"/>
      <c r="AB102" s="102"/>
      <c r="AC102" s="102"/>
      <c r="AD102" s="102"/>
      <c r="AE102" s="102"/>
      <c r="AF102" s="103">
        <f>W102+Z102*1+AA102*2+AB102*5+AC102*10+AD102*10+AE102*3</f>
        <v>9999</v>
      </c>
      <c r="AG102" s="104">
        <v>9999</v>
      </c>
      <c r="AH102" s="105"/>
      <c r="AI102" s="105"/>
      <c r="AJ102" s="105"/>
      <c r="AK102" s="105"/>
      <c r="AL102" s="105"/>
      <c r="AM102" s="105"/>
      <c r="AN102" s="105"/>
      <c r="AO102" s="105"/>
      <c r="AP102" s="106">
        <f>AG102+AJ102*1+AK102*2+AL102*5+AM102*10+AN102*10+AO102*3</f>
        <v>9999</v>
      </c>
      <c r="AQ102" s="107">
        <v>9999</v>
      </c>
      <c r="AR102" s="108"/>
      <c r="AS102" s="108"/>
      <c r="AT102" s="108"/>
      <c r="AU102" s="108"/>
      <c r="AV102" s="108"/>
      <c r="AW102" s="108"/>
      <c r="AX102" s="108"/>
      <c r="AY102" s="108"/>
      <c r="AZ102" s="109">
        <f>AQ102+AT102*1+AU102*2+AV102*5+AW102*10+AX102*10+AY102*3</f>
        <v>9999</v>
      </c>
      <c r="BA102" s="110">
        <v>9999</v>
      </c>
      <c r="BB102" s="111"/>
      <c r="BC102" s="111"/>
      <c r="BD102" s="111"/>
      <c r="BE102" s="111"/>
      <c r="BF102" s="111"/>
      <c r="BG102" s="111"/>
      <c r="BH102" s="111"/>
      <c r="BI102" s="111"/>
      <c r="BJ102" s="112">
        <f>BA102+BD102*1+BE102*2+BF102*5+BG102*10+BH102*10+BI102*3</f>
        <v>9999</v>
      </c>
      <c r="BK102" s="1"/>
      <c r="BL102" s="113">
        <f t="shared" si="39"/>
        <v>0.0034643464346434645</v>
      </c>
      <c r="BM102" s="114">
        <f t="shared" si="40"/>
        <v>0.0021502150215021503</v>
      </c>
      <c r="BN102" s="114">
        <f t="shared" si="41"/>
        <v>0.0028312831283128313</v>
      </c>
      <c r="BO102" s="114">
        <f t="shared" si="42"/>
        <v>0.00187018701870187</v>
      </c>
      <c r="BP102" s="114">
        <f t="shared" si="43"/>
        <v>0.001604160416041604</v>
      </c>
      <c r="BQ102" s="115">
        <f t="shared" si="44"/>
        <v>0.0014051405140514052</v>
      </c>
      <c r="BR102" s="116">
        <f t="shared" si="48"/>
        <v>0.013325332533253326</v>
      </c>
      <c r="BS102" s="117">
        <f>($BS$5*BR102)</f>
        <v>0.002421947797600781</v>
      </c>
      <c r="BT102" s="118">
        <f>(RANK(BS102,$BS$6:$BS$105))</f>
        <v>59</v>
      </c>
      <c r="BV102" s="119">
        <f t="shared" si="47"/>
        <v>59994</v>
      </c>
    </row>
    <row r="103" spans="1:74" ht="12.75" customHeight="1" hidden="1">
      <c r="A103" s="93">
        <v>98</v>
      </c>
      <c r="B103" s="94" t="s">
        <v>94</v>
      </c>
      <c r="C103" s="95">
        <v>9999</v>
      </c>
      <c r="D103" s="96"/>
      <c r="E103" s="96"/>
      <c r="F103" s="96"/>
      <c r="G103" s="96"/>
      <c r="H103" s="96"/>
      <c r="I103" s="96"/>
      <c r="J103" s="96"/>
      <c r="K103" s="96"/>
      <c r="L103" s="97">
        <f>C103+F103*1+G103*2+H103*5+I103*10+J103*10+K103*3</f>
        <v>9999</v>
      </c>
      <c r="M103" s="98">
        <v>9999</v>
      </c>
      <c r="N103" s="99"/>
      <c r="O103" s="99"/>
      <c r="P103" s="99"/>
      <c r="Q103" s="99"/>
      <c r="R103" s="99"/>
      <c r="S103" s="99"/>
      <c r="T103" s="99"/>
      <c r="U103" s="99"/>
      <c r="V103" s="100">
        <f>M103+P103*1+Q103*2+R103*5+S103*10+T103*10+U103*3</f>
        <v>9999</v>
      </c>
      <c r="W103" s="101">
        <v>9999</v>
      </c>
      <c r="X103" s="102"/>
      <c r="Y103" s="102"/>
      <c r="Z103" s="102"/>
      <c r="AA103" s="102"/>
      <c r="AB103" s="102"/>
      <c r="AC103" s="102"/>
      <c r="AD103" s="102"/>
      <c r="AE103" s="102"/>
      <c r="AF103" s="103">
        <f>W103+Z103*1+AA103*2+AB103*5+AC103*10+AD103*10+AE103*3</f>
        <v>9999</v>
      </c>
      <c r="AG103" s="104">
        <v>9999</v>
      </c>
      <c r="AH103" s="105"/>
      <c r="AI103" s="105"/>
      <c r="AJ103" s="105"/>
      <c r="AK103" s="105"/>
      <c r="AL103" s="105"/>
      <c r="AM103" s="105"/>
      <c r="AN103" s="105"/>
      <c r="AO103" s="105"/>
      <c r="AP103" s="106">
        <f>AG103+AJ103*1+AK103*2+AL103*5+AM103*10+AN103*10+AO103*3</f>
        <v>9999</v>
      </c>
      <c r="AQ103" s="107">
        <v>9999</v>
      </c>
      <c r="AR103" s="108"/>
      <c r="AS103" s="108"/>
      <c r="AT103" s="108"/>
      <c r="AU103" s="108"/>
      <c r="AV103" s="108"/>
      <c r="AW103" s="108"/>
      <c r="AX103" s="108"/>
      <c r="AY103" s="108"/>
      <c r="AZ103" s="109">
        <f>AQ103+AT103*1+AU103*2+AV103*5+AW103*10+AX103*10+AY103*3</f>
        <v>9999</v>
      </c>
      <c r="BA103" s="110">
        <v>9999</v>
      </c>
      <c r="BB103" s="111"/>
      <c r="BC103" s="111"/>
      <c r="BD103" s="111"/>
      <c r="BE103" s="111"/>
      <c r="BF103" s="111"/>
      <c r="BG103" s="111"/>
      <c r="BH103" s="111"/>
      <c r="BI103" s="111"/>
      <c r="BJ103" s="112">
        <f>BA103+BD103*1+BE103*2+BF103*5+BG103*10+BH103*10+BI103*3</f>
        <v>9999</v>
      </c>
      <c r="BK103" s="1"/>
      <c r="BL103" s="113">
        <f t="shared" si="39"/>
        <v>0.0034643464346434645</v>
      </c>
      <c r="BM103" s="114">
        <f t="shared" si="40"/>
        <v>0.0021502150215021503</v>
      </c>
      <c r="BN103" s="114">
        <f t="shared" si="41"/>
        <v>0.0028312831283128313</v>
      </c>
      <c r="BO103" s="114">
        <f t="shared" si="42"/>
        <v>0.00187018701870187</v>
      </c>
      <c r="BP103" s="114">
        <f t="shared" si="43"/>
        <v>0.001604160416041604</v>
      </c>
      <c r="BQ103" s="115">
        <f t="shared" si="44"/>
        <v>0.0014051405140514052</v>
      </c>
      <c r="BR103" s="116">
        <f>SUM(BL103:BQ103)</f>
        <v>0.013325332533253326</v>
      </c>
      <c r="BS103" s="117">
        <f>($BS$5*BR103)</f>
        <v>0.002421947797600781</v>
      </c>
      <c r="BT103" s="118">
        <f>(RANK(BS103,$BS$6:$BS$105))</f>
        <v>59</v>
      </c>
      <c r="BV103" s="119">
        <f t="shared" si="47"/>
        <v>59994</v>
      </c>
    </row>
    <row r="104" spans="1:74" ht="12.75" customHeight="1" hidden="1">
      <c r="A104" s="93">
        <v>99</v>
      </c>
      <c r="B104" s="94" t="s">
        <v>94</v>
      </c>
      <c r="C104" s="95">
        <v>9999</v>
      </c>
      <c r="D104" s="96"/>
      <c r="E104" s="96"/>
      <c r="F104" s="96"/>
      <c r="G104" s="96"/>
      <c r="H104" s="96"/>
      <c r="I104" s="96"/>
      <c r="J104" s="96"/>
      <c r="K104" s="96"/>
      <c r="L104" s="97">
        <f>C104+F104*1+G104*2+H104*5+I104*10+J104*10+K104*3</f>
        <v>9999</v>
      </c>
      <c r="M104" s="98">
        <v>9999</v>
      </c>
      <c r="N104" s="99"/>
      <c r="O104" s="99"/>
      <c r="P104" s="99"/>
      <c r="Q104" s="99"/>
      <c r="R104" s="99"/>
      <c r="S104" s="99"/>
      <c r="T104" s="99"/>
      <c r="U104" s="99"/>
      <c r="V104" s="100">
        <f>M104+P104*1+Q104*2+R104*5+S104*10+T104*10+U104*3</f>
        <v>9999</v>
      </c>
      <c r="W104" s="101">
        <v>9999</v>
      </c>
      <c r="X104" s="102"/>
      <c r="Y104" s="102"/>
      <c r="Z104" s="102"/>
      <c r="AA104" s="102"/>
      <c r="AB104" s="102"/>
      <c r="AC104" s="102"/>
      <c r="AD104" s="102"/>
      <c r="AE104" s="102"/>
      <c r="AF104" s="103">
        <f>W104+Z104*1+AA104*2+AB104*5+AC104*10+AD104*10+AE104*3</f>
        <v>9999</v>
      </c>
      <c r="AG104" s="104">
        <v>9999</v>
      </c>
      <c r="AH104" s="105"/>
      <c r="AI104" s="105"/>
      <c r="AJ104" s="105"/>
      <c r="AK104" s="105"/>
      <c r="AL104" s="105"/>
      <c r="AM104" s="105"/>
      <c r="AN104" s="105"/>
      <c r="AO104" s="105"/>
      <c r="AP104" s="106">
        <f>AG104+AJ104*1+AK104*2+AL104*5+AM104*10+AN104*10+AO104*3</f>
        <v>9999</v>
      </c>
      <c r="AQ104" s="107">
        <v>9999</v>
      </c>
      <c r="AR104" s="108"/>
      <c r="AS104" s="108"/>
      <c r="AT104" s="108"/>
      <c r="AU104" s="108"/>
      <c r="AV104" s="108"/>
      <c r="AW104" s="108"/>
      <c r="AX104" s="108"/>
      <c r="AY104" s="108"/>
      <c r="AZ104" s="109">
        <f>AQ104+AT104*1+AU104*2+AV104*5+AW104*10+AX104*10+AY104*3</f>
        <v>9999</v>
      </c>
      <c r="BA104" s="110">
        <v>9999</v>
      </c>
      <c r="BB104" s="111"/>
      <c r="BC104" s="111"/>
      <c r="BD104" s="111"/>
      <c r="BE104" s="111"/>
      <c r="BF104" s="111"/>
      <c r="BG104" s="111"/>
      <c r="BH104" s="111"/>
      <c r="BI104" s="111"/>
      <c r="BJ104" s="112">
        <f>BA104+BD104*1+BE104*2+BF104*5+BG104*10+BH104*10+BI104*3</f>
        <v>9999</v>
      </c>
      <c r="BK104" s="1"/>
      <c r="BL104" s="113">
        <f t="shared" si="39"/>
        <v>0.0034643464346434645</v>
      </c>
      <c r="BM104" s="114">
        <f t="shared" si="40"/>
        <v>0.0021502150215021503</v>
      </c>
      <c r="BN104" s="114">
        <f t="shared" si="41"/>
        <v>0.0028312831283128313</v>
      </c>
      <c r="BO104" s="114">
        <f t="shared" si="42"/>
        <v>0.00187018701870187</v>
      </c>
      <c r="BP104" s="114">
        <f t="shared" si="43"/>
        <v>0.001604160416041604</v>
      </c>
      <c r="BQ104" s="115">
        <f t="shared" si="44"/>
        <v>0.0014051405140514052</v>
      </c>
      <c r="BR104" s="116">
        <f>SUM(BL104:BQ104)</f>
        <v>0.013325332533253326</v>
      </c>
      <c r="BS104" s="117">
        <f>($BS$5*BR104)</f>
        <v>0.002421947797600781</v>
      </c>
      <c r="BT104" s="118">
        <f>(RANK(BS104,$BS$6:$BS$105))</f>
        <v>59</v>
      </c>
      <c r="BV104" s="119">
        <f t="shared" si="47"/>
        <v>59994</v>
      </c>
    </row>
    <row r="105" spans="1:74" ht="12.75" customHeight="1" hidden="1">
      <c r="A105" s="121">
        <v>100</v>
      </c>
      <c r="B105" s="122" t="s">
        <v>94</v>
      </c>
      <c r="C105" s="123">
        <v>9999</v>
      </c>
      <c r="D105" s="124"/>
      <c r="E105" s="124"/>
      <c r="F105" s="124"/>
      <c r="G105" s="124"/>
      <c r="H105" s="124"/>
      <c r="I105" s="124"/>
      <c r="J105" s="124"/>
      <c r="K105" s="124"/>
      <c r="L105" s="125">
        <f>C105+F105*1+G105*2+H105*5+I105*10+J105*10+K105*3</f>
        <v>9999</v>
      </c>
      <c r="M105" s="126">
        <v>9999</v>
      </c>
      <c r="N105" s="127"/>
      <c r="O105" s="127"/>
      <c r="P105" s="127"/>
      <c r="Q105" s="127"/>
      <c r="R105" s="127"/>
      <c r="S105" s="127"/>
      <c r="T105" s="127"/>
      <c r="U105" s="127"/>
      <c r="V105" s="128">
        <f>M105+P105*1+Q105*2+R105*5+S105*10+T105*10+U105*3</f>
        <v>9999</v>
      </c>
      <c r="W105" s="129">
        <v>9999</v>
      </c>
      <c r="X105" s="130"/>
      <c r="Y105" s="130"/>
      <c r="Z105" s="130"/>
      <c r="AA105" s="130"/>
      <c r="AB105" s="130"/>
      <c r="AC105" s="130"/>
      <c r="AD105" s="130"/>
      <c r="AE105" s="130"/>
      <c r="AF105" s="131">
        <f>W105+Z105*1+AA105*2+AB105*5+AC105*10+AD105*10+AE105*3</f>
        <v>9999</v>
      </c>
      <c r="AG105" s="132">
        <v>9999</v>
      </c>
      <c r="AH105" s="133"/>
      <c r="AI105" s="133"/>
      <c r="AJ105" s="133"/>
      <c r="AK105" s="133"/>
      <c r="AL105" s="133"/>
      <c r="AM105" s="133"/>
      <c r="AN105" s="133"/>
      <c r="AO105" s="133"/>
      <c r="AP105" s="134">
        <f>AG105+AJ105*1+AK105*2+AL105*5+AM105*10+AN105*10+AO105*3</f>
        <v>9999</v>
      </c>
      <c r="AQ105" s="135">
        <v>9999</v>
      </c>
      <c r="AR105" s="136"/>
      <c r="AS105" s="136"/>
      <c r="AT105" s="136"/>
      <c r="AU105" s="136"/>
      <c r="AV105" s="136"/>
      <c r="AW105" s="136"/>
      <c r="AX105" s="136"/>
      <c r="AY105" s="136"/>
      <c r="AZ105" s="137">
        <f>AQ105+AT105*1+AU105*2+AV105*5+AW105*10+AX105*10+AY105*3</f>
        <v>9999</v>
      </c>
      <c r="BA105" s="138">
        <v>9999</v>
      </c>
      <c r="BB105" s="139"/>
      <c r="BC105" s="139"/>
      <c r="BD105" s="139"/>
      <c r="BE105" s="139"/>
      <c r="BF105" s="139"/>
      <c r="BG105" s="139"/>
      <c r="BH105" s="139"/>
      <c r="BI105" s="139"/>
      <c r="BJ105" s="140">
        <f>BA105+BD105*1+BE105*2+BF105*5+BG105*10+BH105*10+BI105*3</f>
        <v>9999</v>
      </c>
      <c r="BK105" s="1"/>
      <c r="BL105" s="141">
        <f t="shared" si="39"/>
        <v>0.0034643464346434645</v>
      </c>
      <c r="BM105" s="142">
        <f t="shared" si="40"/>
        <v>0.0021502150215021503</v>
      </c>
      <c r="BN105" s="142">
        <f t="shared" si="41"/>
        <v>0.0028312831283128313</v>
      </c>
      <c r="BO105" s="142">
        <f t="shared" si="42"/>
        <v>0.00187018701870187</v>
      </c>
      <c r="BP105" s="142">
        <f t="shared" si="43"/>
        <v>0.001604160416041604</v>
      </c>
      <c r="BQ105" s="143">
        <f t="shared" si="44"/>
        <v>0.0014051405140514052</v>
      </c>
      <c r="BR105" s="144">
        <f>SUM(BL105:BQ105)</f>
        <v>0.013325332533253326</v>
      </c>
      <c r="BS105" s="145">
        <f>($BS$5*BR105)</f>
        <v>0.002421947797600781</v>
      </c>
      <c r="BT105" s="146">
        <f>(RANK(BS105,$BS$6:$BS$105))</f>
        <v>59</v>
      </c>
      <c r="BV105" s="147">
        <f t="shared" si="47"/>
        <v>59994</v>
      </c>
    </row>
    <row r="106" spans="71:72" ht="12.75" customHeight="1" thickBot="1">
      <c r="BS106" s="148"/>
      <c r="BT106" s="148"/>
    </row>
    <row r="107" spans="1:74" ht="12.75" customHeight="1" thickBot="1">
      <c r="A107" s="2"/>
      <c r="B107" s="3" t="s">
        <v>139</v>
      </c>
      <c r="C107" s="260">
        <v>1</v>
      </c>
      <c r="D107" s="260"/>
      <c r="E107" s="260"/>
      <c r="F107" s="260"/>
      <c r="G107" s="260"/>
      <c r="H107" s="260"/>
      <c r="I107" s="260"/>
      <c r="J107" s="260"/>
      <c r="K107" s="260"/>
      <c r="L107" s="260"/>
      <c r="M107" s="261">
        <v>2</v>
      </c>
      <c r="N107" s="261"/>
      <c r="O107" s="261"/>
      <c r="P107" s="261"/>
      <c r="Q107" s="261"/>
      <c r="R107" s="261"/>
      <c r="S107" s="261"/>
      <c r="T107" s="261"/>
      <c r="U107" s="261"/>
      <c r="V107" s="261"/>
      <c r="W107" s="262">
        <v>3</v>
      </c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3">
        <v>4</v>
      </c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4">
        <v>5</v>
      </c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5">
        <v>6</v>
      </c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4"/>
      <c r="BL107" s="34" t="s">
        <v>18</v>
      </c>
      <c r="BM107" s="35" t="s">
        <v>19</v>
      </c>
      <c r="BN107" s="35" t="s">
        <v>20</v>
      </c>
      <c r="BO107" s="35" t="s">
        <v>21</v>
      </c>
      <c r="BP107" s="35" t="s">
        <v>22</v>
      </c>
      <c r="BQ107" s="36" t="s">
        <v>23</v>
      </c>
      <c r="BR107" s="37" t="s">
        <v>32</v>
      </c>
      <c r="BS107" s="38" t="s">
        <v>95</v>
      </c>
      <c r="BT107" s="39" t="s">
        <v>26</v>
      </c>
      <c r="BV107" s="40" t="s">
        <v>33</v>
      </c>
    </row>
    <row r="108" spans="1:74" ht="12.75" customHeight="1">
      <c r="A108" s="32" t="s">
        <v>1</v>
      </c>
      <c r="B108" s="149" t="s">
        <v>2</v>
      </c>
      <c r="C108" s="42" t="s">
        <v>3</v>
      </c>
      <c r="D108" s="43" t="s">
        <v>4</v>
      </c>
      <c r="E108" s="43" t="s">
        <v>5</v>
      </c>
      <c r="F108" s="43" t="s">
        <v>6</v>
      </c>
      <c r="G108" s="43" t="s">
        <v>7</v>
      </c>
      <c r="H108" s="43" t="s">
        <v>8</v>
      </c>
      <c r="I108" s="43" t="s">
        <v>9</v>
      </c>
      <c r="J108" s="43" t="s">
        <v>10</v>
      </c>
      <c r="K108" s="43" t="s">
        <v>11</v>
      </c>
      <c r="L108" s="44" t="s">
        <v>12</v>
      </c>
      <c r="M108" s="45" t="s">
        <v>3</v>
      </c>
      <c r="N108" s="46" t="s">
        <v>4</v>
      </c>
      <c r="O108" s="46" t="s">
        <v>5</v>
      </c>
      <c r="P108" s="46" t="s">
        <v>6</v>
      </c>
      <c r="Q108" s="46" t="s">
        <v>7</v>
      </c>
      <c r="R108" s="46" t="s">
        <v>8</v>
      </c>
      <c r="S108" s="46" t="s">
        <v>9</v>
      </c>
      <c r="T108" s="46" t="s">
        <v>10</v>
      </c>
      <c r="U108" s="46" t="s">
        <v>11</v>
      </c>
      <c r="V108" s="47" t="s">
        <v>13</v>
      </c>
      <c r="W108" s="48" t="s">
        <v>3</v>
      </c>
      <c r="X108" s="49" t="s">
        <v>4</v>
      </c>
      <c r="Y108" s="49" t="s">
        <v>5</v>
      </c>
      <c r="Z108" s="49" t="s">
        <v>6</v>
      </c>
      <c r="AA108" s="49" t="s">
        <v>7</v>
      </c>
      <c r="AB108" s="49" t="s">
        <v>8</v>
      </c>
      <c r="AC108" s="49" t="s">
        <v>9</v>
      </c>
      <c r="AD108" s="49" t="s">
        <v>10</v>
      </c>
      <c r="AE108" s="49" t="s">
        <v>11</v>
      </c>
      <c r="AF108" s="50" t="s">
        <v>14</v>
      </c>
      <c r="AG108" s="51" t="s">
        <v>3</v>
      </c>
      <c r="AH108" s="52" t="s">
        <v>4</v>
      </c>
      <c r="AI108" s="52" t="s">
        <v>5</v>
      </c>
      <c r="AJ108" s="52" t="s">
        <v>6</v>
      </c>
      <c r="AK108" s="52" t="s">
        <v>7</v>
      </c>
      <c r="AL108" s="52" t="s">
        <v>8</v>
      </c>
      <c r="AM108" s="52" t="s">
        <v>9</v>
      </c>
      <c r="AN108" s="52" t="s">
        <v>10</v>
      </c>
      <c r="AO108" s="52" t="s">
        <v>11</v>
      </c>
      <c r="AP108" s="53" t="s">
        <v>15</v>
      </c>
      <c r="AQ108" s="54" t="s">
        <v>3</v>
      </c>
      <c r="AR108" s="55" t="s">
        <v>4</v>
      </c>
      <c r="AS108" s="55" t="s">
        <v>5</v>
      </c>
      <c r="AT108" s="55" t="s">
        <v>6</v>
      </c>
      <c r="AU108" s="55" t="s">
        <v>7</v>
      </c>
      <c r="AV108" s="55" t="s">
        <v>8</v>
      </c>
      <c r="AW108" s="55" t="s">
        <v>9</v>
      </c>
      <c r="AX108" s="55" t="s">
        <v>10</v>
      </c>
      <c r="AY108" s="55" t="s">
        <v>11</v>
      </c>
      <c r="AZ108" s="56" t="s">
        <v>16</v>
      </c>
      <c r="BA108" s="57" t="s">
        <v>3</v>
      </c>
      <c r="BB108" s="58" t="s">
        <v>4</v>
      </c>
      <c r="BC108" s="58" t="s">
        <v>5</v>
      </c>
      <c r="BD108" s="58" t="s">
        <v>6</v>
      </c>
      <c r="BE108" s="58" t="s">
        <v>7</v>
      </c>
      <c r="BF108" s="58" t="s">
        <v>8</v>
      </c>
      <c r="BG108" s="58" t="s">
        <v>9</v>
      </c>
      <c r="BH108" s="58" t="s">
        <v>10</v>
      </c>
      <c r="BI108" s="58" t="s">
        <v>11</v>
      </c>
      <c r="BJ108" s="59" t="s">
        <v>17</v>
      </c>
      <c r="BK108" s="25"/>
      <c r="BL108" s="150">
        <f>(SMALL((L109:L131),1))</f>
        <v>93.7</v>
      </c>
      <c r="BM108" s="151">
        <f>(SMALL((V109:V131),1))</f>
        <v>34.480000000000004</v>
      </c>
      <c r="BN108" s="151">
        <f>(SMALL((AF109:AF131),1))</f>
        <v>71.86</v>
      </c>
      <c r="BO108" s="151">
        <f>(SMALL((AP109:AP131),1))</f>
        <v>44.62</v>
      </c>
      <c r="BP108" s="151">
        <f>(SMALL((AZ109:AZ131),1))</f>
        <v>32.25</v>
      </c>
      <c r="BQ108" s="152">
        <f>(SMALL((BJ109:BJ131),1))</f>
        <v>45.43</v>
      </c>
      <c r="BR108" s="153" t="s">
        <v>34</v>
      </c>
      <c r="BS108" s="154">
        <f>((100/(LARGE(BR109:BR131,1))))/100</f>
        <v>0.17733201886540953</v>
      </c>
      <c r="BT108" s="155" t="s">
        <v>96</v>
      </c>
      <c r="BV108" s="66" t="s">
        <v>35</v>
      </c>
    </row>
    <row r="109" spans="1:74" ht="12.75" customHeight="1">
      <c r="A109" s="67">
        <v>2</v>
      </c>
      <c r="B109" s="68" t="s">
        <v>98</v>
      </c>
      <c r="C109" s="69">
        <v>81.7</v>
      </c>
      <c r="D109" s="70">
        <v>0</v>
      </c>
      <c r="E109" s="70">
        <v>13</v>
      </c>
      <c r="F109" s="70">
        <v>1</v>
      </c>
      <c r="G109" s="70">
        <v>3</v>
      </c>
      <c r="H109" s="70">
        <v>1</v>
      </c>
      <c r="I109" s="70">
        <v>0</v>
      </c>
      <c r="J109" s="70">
        <v>0</v>
      </c>
      <c r="K109" s="70">
        <v>0</v>
      </c>
      <c r="L109" s="156">
        <f>C109+F109*1+G109*2+H109*5+I109*10+J109*10+K109*3</f>
        <v>93.7</v>
      </c>
      <c r="M109" s="72">
        <v>39</v>
      </c>
      <c r="N109" s="73">
        <v>0</v>
      </c>
      <c r="O109" s="73">
        <v>10</v>
      </c>
      <c r="P109" s="73">
        <v>0</v>
      </c>
      <c r="Q109" s="73">
        <v>0</v>
      </c>
      <c r="R109" s="73">
        <v>0</v>
      </c>
      <c r="S109" s="73">
        <v>0</v>
      </c>
      <c r="T109" s="73">
        <v>0</v>
      </c>
      <c r="U109" s="73">
        <v>0</v>
      </c>
      <c r="V109" s="74">
        <f>M109+P109*1+Q109*2+R109*5+S109*10+T109*10+U109*3</f>
        <v>39</v>
      </c>
      <c r="W109" s="157">
        <v>67.13</v>
      </c>
      <c r="X109" s="76">
        <v>0</v>
      </c>
      <c r="Y109" s="76">
        <v>10</v>
      </c>
      <c r="Z109" s="76">
        <v>2</v>
      </c>
      <c r="AA109" s="76">
        <v>1</v>
      </c>
      <c r="AB109" s="76">
        <v>1</v>
      </c>
      <c r="AC109" s="76">
        <v>0</v>
      </c>
      <c r="AD109" s="76">
        <v>0</v>
      </c>
      <c r="AE109" s="76">
        <v>0</v>
      </c>
      <c r="AF109" s="158">
        <f>W109+Z109*1+AA109*2+AB109*5+AC109*10+AD109*10+AE109*3</f>
        <v>76.13</v>
      </c>
      <c r="AG109" s="78">
        <v>49.01</v>
      </c>
      <c r="AH109" s="79">
        <v>0</v>
      </c>
      <c r="AI109" s="79">
        <v>10</v>
      </c>
      <c r="AJ109" s="79">
        <v>1</v>
      </c>
      <c r="AK109" s="79">
        <v>0</v>
      </c>
      <c r="AL109" s="79">
        <v>1</v>
      </c>
      <c r="AM109" s="79">
        <v>0</v>
      </c>
      <c r="AN109" s="79">
        <v>0</v>
      </c>
      <c r="AO109" s="79">
        <v>0</v>
      </c>
      <c r="AP109" s="80">
        <f>AG109+AJ109*1+AK109*2+AL109*5+AM109*10+AN109*10+AO109*3</f>
        <v>55.01</v>
      </c>
      <c r="AQ109" s="159">
        <v>31.25</v>
      </c>
      <c r="AR109" s="82">
        <v>0</v>
      </c>
      <c r="AS109" s="82">
        <v>15</v>
      </c>
      <c r="AT109" s="82">
        <v>1</v>
      </c>
      <c r="AU109" s="82">
        <v>0</v>
      </c>
      <c r="AV109" s="82">
        <v>0</v>
      </c>
      <c r="AW109" s="82">
        <v>0</v>
      </c>
      <c r="AX109" s="82">
        <v>0</v>
      </c>
      <c r="AY109" s="82">
        <v>0</v>
      </c>
      <c r="AZ109" s="83">
        <f>AQ109+AT109*1+AU109*2+AV109*5+AW109*10+AX109*10+AY109*3</f>
        <v>32.25</v>
      </c>
      <c r="BA109" s="84">
        <v>45.43</v>
      </c>
      <c r="BB109" s="85">
        <v>12</v>
      </c>
      <c r="BC109" s="85">
        <v>0</v>
      </c>
      <c r="BD109" s="85">
        <v>0</v>
      </c>
      <c r="BE109" s="85">
        <v>0</v>
      </c>
      <c r="BF109" s="85">
        <v>0</v>
      </c>
      <c r="BG109" s="85">
        <v>0</v>
      </c>
      <c r="BH109" s="85">
        <v>0</v>
      </c>
      <c r="BI109" s="85">
        <v>0</v>
      </c>
      <c r="BJ109" s="86">
        <f>BA109+BD109*1+BE109*2+BF109*5+BG109*10+BH109*10+BI109*3</f>
        <v>45.43</v>
      </c>
      <c r="BK109" s="1"/>
      <c r="BL109" s="160">
        <f>$BL$108/L109</f>
        <v>1</v>
      </c>
      <c r="BM109" s="161">
        <f>$BM$108/V109</f>
        <v>0.8841025641025642</v>
      </c>
      <c r="BN109" s="161">
        <f>$BN$108/AF109</f>
        <v>0.9439117299356364</v>
      </c>
      <c r="BO109" s="161">
        <f>$BO$108/AP109</f>
        <v>0.8111252499545537</v>
      </c>
      <c r="BP109" s="161">
        <f>$BP$108/AZ109</f>
        <v>1</v>
      </c>
      <c r="BQ109" s="162">
        <f>$BQ$108/BJ109</f>
        <v>1</v>
      </c>
      <c r="BR109" s="163">
        <f>(SUM(BL109:BQ109))</f>
        <v>5.639139543992754</v>
      </c>
      <c r="BS109" s="91">
        <f>($BS$108*BR109)</f>
        <v>1</v>
      </c>
      <c r="BT109" s="164">
        <f>(RANK(BS109,$BS$109:$BS$131))</f>
        <v>1</v>
      </c>
      <c r="BV109" s="40">
        <f>L109+V109+AF109+AP109+AZ109+BJ109</f>
        <v>341.52</v>
      </c>
    </row>
    <row r="110" spans="1:74" ht="12.75" customHeight="1">
      <c r="A110" s="93">
        <v>3</v>
      </c>
      <c r="B110" s="94" t="s">
        <v>99</v>
      </c>
      <c r="C110" s="95">
        <v>100.35</v>
      </c>
      <c r="D110" s="96">
        <v>0</v>
      </c>
      <c r="E110" s="96">
        <v>14</v>
      </c>
      <c r="F110" s="96">
        <v>4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165">
        <f>C110+F110*1+G110*2+H110*5+I110*10+J110*10+K110*3</f>
        <v>104.35</v>
      </c>
      <c r="M110" s="98">
        <v>53.28</v>
      </c>
      <c r="N110" s="99">
        <v>0</v>
      </c>
      <c r="O110" s="99">
        <v>7</v>
      </c>
      <c r="P110" s="99">
        <v>2</v>
      </c>
      <c r="Q110" s="99">
        <v>1</v>
      </c>
      <c r="R110" s="99">
        <v>0</v>
      </c>
      <c r="S110" s="99">
        <v>0</v>
      </c>
      <c r="T110" s="99">
        <v>0</v>
      </c>
      <c r="U110" s="99">
        <v>0</v>
      </c>
      <c r="V110" s="100">
        <f>M110+P110*1+Q110*2+R110*5+S110*10+T110*10+U110*3</f>
        <v>57.28</v>
      </c>
      <c r="W110" s="166">
        <v>67.86</v>
      </c>
      <c r="X110" s="102">
        <v>0</v>
      </c>
      <c r="Y110" s="102">
        <v>11</v>
      </c>
      <c r="Z110" s="102">
        <v>2</v>
      </c>
      <c r="AA110" s="102">
        <v>1</v>
      </c>
      <c r="AB110" s="102">
        <v>0</v>
      </c>
      <c r="AC110" s="102">
        <v>0</v>
      </c>
      <c r="AD110" s="102">
        <v>0</v>
      </c>
      <c r="AE110" s="102">
        <v>0</v>
      </c>
      <c r="AF110" s="167">
        <f>W110+Z110*1+AA110*2+AB110*5+AC110*10+AD110*10+AE110*3</f>
        <v>71.86</v>
      </c>
      <c r="AG110" s="104">
        <v>46.18</v>
      </c>
      <c r="AH110" s="105">
        <v>0</v>
      </c>
      <c r="AI110" s="105">
        <v>10</v>
      </c>
      <c r="AJ110" s="105">
        <v>1</v>
      </c>
      <c r="AK110" s="105">
        <v>0</v>
      </c>
      <c r="AL110" s="105">
        <v>1</v>
      </c>
      <c r="AM110" s="105">
        <v>0</v>
      </c>
      <c r="AN110" s="105">
        <v>0</v>
      </c>
      <c r="AO110" s="105">
        <v>0</v>
      </c>
      <c r="AP110" s="106">
        <f>AG110+AJ110*1+AK110*2+AL110*5+AM110*10+AN110*10+AO110*3</f>
        <v>52.18</v>
      </c>
      <c r="AQ110" s="168">
        <v>38.14</v>
      </c>
      <c r="AR110" s="108">
        <v>0</v>
      </c>
      <c r="AS110" s="108">
        <v>10</v>
      </c>
      <c r="AT110" s="108">
        <v>4</v>
      </c>
      <c r="AU110" s="108">
        <v>2</v>
      </c>
      <c r="AV110" s="108">
        <v>0</v>
      </c>
      <c r="AW110" s="108">
        <v>0</v>
      </c>
      <c r="AX110" s="108">
        <v>0</v>
      </c>
      <c r="AY110" s="108">
        <v>0</v>
      </c>
      <c r="AZ110" s="109">
        <f>AQ110+AT110*1+AU110*2+AV110*5+AW110*10+AX110*10+AY110*3</f>
        <v>46.14</v>
      </c>
      <c r="BA110" s="110">
        <v>46.74</v>
      </c>
      <c r="BB110" s="111">
        <v>12</v>
      </c>
      <c r="BC110" s="111">
        <v>0</v>
      </c>
      <c r="BD110" s="111">
        <v>0</v>
      </c>
      <c r="BE110" s="111">
        <v>0</v>
      </c>
      <c r="BF110" s="111">
        <v>0</v>
      </c>
      <c r="BG110" s="111">
        <v>0</v>
      </c>
      <c r="BH110" s="111">
        <v>0</v>
      </c>
      <c r="BI110" s="111">
        <v>0</v>
      </c>
      <c r="BJ110" s="112">
        <f>BA110+BD110*1+BE110*2+BF110*5+BG110*10+BH110*10+BI110*3</f>
        <v>46.74</v>
      </c>
      <c r="BK110" s="1"/>
      <c r="BL110" s="113">
        <f>$BL$108/L110</f>
        <v>0.8979396262577863</v>
      </c>
      <c r="BM110" s="114">
        <f>$BM$108/V110</f>
        <v>0.6019553072625698</v>
      </c>
      <c r="BN110" s="114">
        <f>$BN$108/AF110</f>
        <v>1</v>
      </c>
      <c r="BO110" s="114">
        <f>$BO$108/AP110</f>
        <v>0.85511690302798</v>
      </c>
      <c r="BP110" s="114">
        <f>$BP$108/AZ110</f>
        <v>0.6989596879063719</v>
      </c>
      <c r="BQ110" s="115">
        <f>$BQ$108/BJ110</f>
        <v>0.9719726144629867</v>
      </c>
      <c r="BR110" s="169">
        <f>(SUM(BL110:BQ110))</f>
        <v>5.025944138917695</v>
      </c>
      <c r="BS110" s="117">
        <f>($BS$108*BR110)</f>
        <v>0.8912608208590471</v>
      </c>
      <c r="BT110" s="170">
        <f>(RANK(BS110,$BS$109:$BS$131))</f>
        <v>2</v>
      </c>
      <c r="BV110" s="119">
        <f>L110+V110+AF110+AP110+AZ110+BJ110</f>
        <v>378.55</v>
      </c>
    </row>
    <row r="111" spans="1:74" ht="12.75" customHeight="1">
      <c r="A111" s="93">
        <v>4</v>
      </c>
      <c r="B111" s="94" t="s">
        <v>100</v>
      </c>
      <c r="C111" s="95">
        <v>21.03</v>
      </c>
      <c r="D111" s="96">
        <v>0</v>
      </c>
      <c r="E111" s="96">
        <v>2</v>
      </c>
      <c r="F111" s="96">
        <v>0</v>
      </c>
      <c r="G111" s="96">
        <v>0</v>
      </c>
      <c r="H111" s="96">
        <v>16</v>
      </c>
      <c r="I111" s="96">
        <v>0</v>
      </c>
      <c r="J111" s="96">
        <v>0</v>
      </c>
      <c r="K111" s="96">
        <v>14</v>
      </c>
      <c r="L111" s="165">
        <f>C111+F111*1+G111*2+H111*5+I111*10+J111*10+K111*3</f>
        <v>143.03</v>
      </c>
      <c r="M111" s="98">
        <v>11.13</v>
      </c>
      <c r="N111" s="99">
        <v>0</v>
      </c>
      <c r="O111" s="99">
        <v>2</v>
      </c>
      <c r="P111" s="99">
        <v>0</v>
      </c>
      <c r="Q111" s="99">
        <v>0</v>
      </c>
      <c r="R111" s="99">
        <v>8</v>
      </c>
      <c r="S111" s="99">
        <v>0</v>
      </c>
      <c r="T111" s="99">
        <v>0</v>
      </c>
      <c r="U111" s="99">
        <v>0</v>
      </c>
      <c r="V111" s="100">
        <f>M111+P111*1+Q111*2+R111*5+S111*10+T111*10+U111*3</f>
        <v>51.13</v>
      </c>
      <c r="W111" s="166">
        <v>60.04</v>
      </c>
      <c r="X111" s="102">
        <v>0</v>
      </c>
      <c r="Y111" s="102">
        <v>10</v>
      </c>
      <c r="Z111" s="102">
        <v>0</v>
      </c>
      <c r="AA111" s="102">
        <v>1</v>
      </c>
      <c r="AB111" s="102">
        <v>3</v>
      </c>
      <c r="AC111" s="102">
        <v>0</v>
      </c>
      <c r="AD111" s="102">
        <v>0</v>
      </c>
      <c r="AE111" s="102">
        <v>0</v>
      </c>
      <c r="AF111" s="167">
        <f>W111+Z111*1+AA111*2+AB111*5+AC111*10+AD111*10+AE111*3</f>
        <v>77.03999999999999</v>
      </c>
      <c r="AG111" s="104">
        <v>43.62</v>
      </c>
      <c r="AH111" s="105">
        <v>0</v>
      </c>
      <c r="AI111" s="105">
        <v>11</v>
      </c>
      <c r="AJ111" s="105">
        <v>1</v>
      </c>
      <c r="AK111" s="105">
        <v>0</v>
      </c>
      <c r="AL111" s="105">
        <v>0</v>
      </c>
      <c r="AM111" s="105">
        <v>0</v>
      </c>
      <c r="AN111" s="105">
        <v>0</v>
      </c>
      <c r="AO111" s="105">
        <v>0</v>
      </c>
      <c r="AP111" s="106">
        <f>AG111+AJ111*1+AK111*2+AL111*5+AM111*10+AN111*10+AO111*3</f>
        <v>44.62</v>
      </c>
      <c r="AQ111" s="168">
        <v>40.85</v>
      </c>
      <c r="AR111" s="108">
        <v>0</v>
      </c>
      <c r="AS111" s="108">
        <v>11</v>
      </c>
      <c r="AT111" s="108">
        <v>3</v>
      </c>
      <c r="AU111" s="108">
        <v>2</v>
      </c>
      <c r="AV111" s="108">
        <v>0</v>
      </c>
      <c r="AW111" s="108">
        <v>0</v>
      </c>
      <c r="AX111" s="108">
        <v>0</v>
      </c>
      <c r="AY111" s="108">
        <v>0</v>
      </c>
      <c r="AZ111" s="109">
        <f>AQ111+AT111*1+AU111*2+AV111*5+AW111*10+AX111*10+AY111*3</f>
        <v>47.85</v>
      </c>
      <c r="BA111" s="110">
        <v>53.24</v>
      </c>
      <c r="BB111" s="111">
        <v>12</v>
      </c>
      <c r="BC111" s="111">
        <v>0</v>
      </c>
      <c r="BD111" s="111">
        <v>0</v>
      </c>
      <c r="BE111" s="111">
        <v>0</v>
      </c>
      <c r="BF111" s="111">
        <v>0</v>
      </c>
      <c r="BG111" s="111">
        <v>0</v>
      </c>
      <c r="BH111" s="111">
        <v>0</v>
      </c>
      <c r="BI111" s="111">
        <v>0</v>
      </c>
      <c r="BJ111" s="112">
        <f>BA111+BD111*1+BE111*2+BF111*5+BG111*10+BH111*10+BI111*3</f>
        <v>53.24</v>
      </c>
      <c r="BK111" s="1"/>
      <c r="BL111" s="113">
        <f>$BL$108/L111</f>
        <v>0.6551073201426274</v>
      </c>
      <c r="BM111" s="114">
        <f>$BM$108/V111</f>
        <v>0.6743594758458831</v>
      </c>
      <c r="BN111" s="114">
        <f>$BN$108/AF111</f>
        <v>0.9327622014537903</v>
      </c>
      <c r="BO111" s="114">
        <f>$BO$108/AP111</f>
        <v>1</v>
      </c>
      <c r="BP111" s="114">
        <f>$BP$108/AZ111</f>
        <v>0.6739811912225705</v>
      </c>
      <c r="BQ111" s="115">
        <f>$BQ$108/BJ111</f>
        <v>0.8533057851239669</v>
      </c>
      <c r="BR111" s="169">
        <f>(SUM(BL111:BQ111))</f>
        <v>4.789515973788838</v>
      </c>
      <c r="BS111" s="117">
        <f>($BS$108*BR111)</f>
        <v>0.8493345370201024</v>
      </c>
      <c r="BT111" s="170">
        <f>(RANK(BS111,$BS$109:$BS$131))</f>
        <v>3</v>
      </c>
      <c r="BV111" s="119">
        <f>L111+V111+AF111+AP111+AZ111+BJ111</f>
        <v>416.91</v>
      </c>
    </row>
    <row r="112" spans="1:74" ht="12.75" customHeight="1">
      <c r="A112" s="93">
        <v>1</v>
      </c>
      <c r="B112" s="94" t="s">
        <v>97</v>
      </c>
      <c r="C112" s="95">
        <v>68.78</v>
      </c>
      <c r="D112" s="96">
        <v>0</v>
      </c>
      <c r="E112" s="96">
        <v>4</v>
      </c>
      <c r="F112" s="96">
        <v>8</v>
      </c>
      <c r="G112" s="96">
        <v>2</v>
      </c>
      <c r="H112" s="96">
        <v>4</v>
      </c>
      <c r="I112" s="96">
        <v>0</v>
      </c>
      <c r="J112" s="96">
        <v>0</v>
      </c>
      <c r="K112" s="96">
        <v>2</v>
      </c>
      <c r="L112" s="165">
        <f>C112+F112*1+G112*2+H112*5+I112*10+J112*10+K112*3</f>
        <v>106.78</v>
      </c>
      <c r="M112" s="98">
        <v>26.48</v>
      </c>
      <c r="N112" s="99">
        <v>0</v>
      </c>
      <c r="O112" s="99">
        <v>4</v>
      </c>
      <c r="P112" s="99">
        <v>4</v>
      </c>
      <c r="Q112" s="99">
        <v>2</v>
      </c>
      <c r="R112" s="99">
        <v>0</v>
      </c>
      <c r="S112" s="99">
        <v>0</v>
      </c>
      <c r="T112" s="99">
        <v>0</v>
      </c>
      <c r="U112" s="99">
        <v>0</v>
      </c>
      <c r="V112" s="100">
        <f>M112+P112*1+Q112*2+R112*5+S112*10+T112*10+U112*3</f>
        <v>34.480000000000004</v>
      </c>
      <c r="W112" s="166">
        <v>52.67</v>
      </c>
      <c r="X112" s="102">
        <v>0</v>
      </c>
      <c r="Y112" s="102">
        <v>5</v>
      </c>
      <c r="Z112" s="102">
        <v>5</v>
      </c>
      <c r="AA112" s="102">
        <v>1</v>
      </c>
      <c r="AB112" s="102">
        <v>3</v>
      </c>
      <c r="AC112" s="102">
        <v>0</v>
      </c>
      <c r="AD112" s="102">
        <v>0</v>
      </c>
      <c r="AE112" s="102">
        <v>0</v>
      </c>
      <c r="AF112" s="167">
        <f>W112+Z112*1+AA112*2+AB112*5+AC112*10+AD112*10+AE112*3</f>
        <v>74.67</v>
      </c>
      <c r="AG112" s="104">
        <v>52.79</v>
      </c>
      <c r="AH112" s="105">
        <v>0</v>
      </c>
      <c r="AI112" s="105">
        <v>8</v>
      </c>
      <c r="AJ112" s="105">
        <v>3</v>
      </c>
      <c r="AK112" s="105">
        <v>1</v>
      </c>
      <c r="AL112" s="105">
        <v>0</v>
      </c>
      <c r="AM112" s="105">
        <v>0</v>
      </c>
      <c r="AN112" s="105">
        <v>0</v>
      </c>
      <c r="AO112" s="105">
        <v>0</v>
      </c>
      <c r="AP112" s="106">
        <f>AG112+AJ112*1+AK112*2+AL112*5+AM112*10+AN112*10+AO112*3</f>
        <v>57.79</v>
      </c>
      <c r="AQ112" s="168">
        <v>46.9</v>
      </c>
      <c r="AR112" s="108">
        <v>0</v>
      </c>
      <c r="AS112" s="108">
        <v>11</v>
      </c>
      <c r="AT112" s="108">
        <v>4</v>
      </c>
      <c r="AU112" s="108">
        <v>0</v>
      </c>
      <c r="AV112" s="108">
        <v>1</v>
      </c>
      <c r="AW112" s="108">
        <v>0</v>
      </c>
      <c r="AX112" s="108">
        <v>0</v>
      </c>
      <c r="AY112" s="108">
        <v>0</v>
      </c>
      <c r="AZ112" s="109">
        <f>AQ112+AT112*1+AU112*2+AV112*5+AW112*10+AX112*10+AY112*3</f>
        <v>55.9</v>
      </c>
      <c r="BA112" s="110">
        <v>166.54</v>
      </c>
      <c r="BB112" s="111">
        <v>12</v>
      </c>
      <c r="BC112" s="111">
        <v>0</v>
      </c>
      <c r="BD112" s="111">
        <v>0</v>
      </c>
      <c r="BE112" s="111">
        <v>0</v>
      </c>
      <c r="BF112" s="111">
        <v>0</v>
      </c>
      <c r="BG112" s="111">
        <v>0</v>
      </c>
      <c r="BH112" s="111">
        <v>0</v>
      </c>
      <c r="BI112" s="111">
        <v>0</v>
      </c>
      <c r="BJ112" s="112">
        <f>BA112+BD112*1+BE112*2+BF112*5+BG112*10+BH112*10+BI112*3</f>
        <v>166.54</v>
      </c>
      <c r="BK112" s="1"/>
      <c r="BL112" s="113">
        <f>$BL$108/L112</f>
        <v>0.8775051507772992</v>
      </c>
      <c r="BM112" s="114">
        <f>$BM$108/V112</f>
        <v>1</v>
      </c>
      <c r="BN112" s="114">
        <f>$BN$108/AF112</f>
        <v>0.9623677514396678</v>
      </c>
      <c r="BO112" s="114">
        <f>$BO$108/AP112</f>
        <v>0.7721059006748572</v>
      </c>
      <c r="BP112" s="114">
        <f>$BP$108/AZ112</f>
        <v>0.576923076923077</v>
      </c>
      <c r="BQ112" s="115">
        <f>$BQ$108/BJ112</f>
        <v>0.2727873183619551</v>
      </c>
      <c r="BR112" s="169">
        <f>(SUM(BL112:BQ112))</f>
        <v>4.461689198176856</v>
      </c>
      <c r="BS112" s="117">
        <f>($BS$108*BR112)</f>
        <v>0.7912003530626922</v>
      </c>
      <c r="BT112" s="170">
        <f>(RANK(BS112,$BS$109:$BS$131))</f>
        <v>4</v>
      </c>
      <c r="BV112" s="119">
        <f>L112+V112+AF112+AP112+AZ112+BJ112</f>
        <v>496.15999999999997</v>
      </c>
    </row>
    <row r="113" spans="1:74" ht="12.75" customHeight="1" hidden="1">
      <c r="A113" s="93">
        <v>5</v>
      </c>
      <c r="B113" s="94"/>
      <c r="C113" s="95">
        <v>9999</v>
      </c>
      <c r="D113" s="96"/>
      <c r="E113" s="96"/>
      <c r="F113" s="96"/>
      <c r="G113" s="96"/>
      <c r="H113" s="96"/>
      <c r="I113" s="96"/>
      <c r="J113" s="96"/>
      <c r="K113" s="96"/>
      <c r="L113" s="165">
        <f aca="true" t="shared" si="49" ref="L113:L131">C113+F113*1+G113*2+H113*5+I113*10+J113*10+K113*3</f>
        <v>9999</v>
      </c>
      <c r="M113" s="98">
        <v>9999</v>
      </c>
      <c r="N113" s="99"/>
      <c r="O113" s="99"/>
      <c r="P113" s="99"/>
      <c r="Q113" s="99"/>
      <c r="R113" s="99"/>
      <c r="S113" s="99"/>
      <c r="T113" s="99"/>
      <c r="U113" s="99"/>
      <c r="V113" s="100">
        <f aca="true" t="shared" si="50" ref="V113:V131">M113+P113*1+Q113*2+R113*5+S113*10+T113*10+U113*3</f>
        <v>9999</v>
      </c>
      <c r="W113" s="166">
        <v>9999</v>
      </c>
      <c r="X113" s="102"/>
      <c r="Y113" s="102"/>
      <c r="Z113" s="102"/>
      <c r="AA113" s="102"/>
      <c r="AB113" s="102"/>
      <c r="AC113" s="102"/>
      <c r="AD113" s="102"/>
      <c r="AE113" s="102"/>
      <c r="AF113" s="167">
        <f aca="true" t="shared" si="51" ref="AF113:AF131">W113+Z113*1+AA113*2+AB113*5+AC113*10+AD113*10+AE113*3</f>
        <v>9999</v>
      </c>
      <c r="AG113" s="104">
        <v>9999</v>
      </c>
      <c r="AH113" s="105"/>
      <c r="AI113" s="105"/>
      <c r="AJ113" s="105"/>
      <c r="AK113" s="105"/>
      <c r="AL113" s="105"/>
      <c r="AM113" s="105"/>
      <c r="AN113" s="105"/>
      <c r="AO113" s="105"/>
      <c r="AP113" s="106">
        <f aca="true" t="shared" si="52" ref="AP113:AP131">AG113+AJ113*1+AK113*2+AL113*5+AM113*10+AN113*10+AO113*3</f>
        <v>9999</v>
      </c>
      <c r="AQ113" s="168">
        <v>9999</v>
      </c>
      <c r="AR113" s="108"/>
      <c r="AS113" s="108"/>
      <c r="AT113" s="108"/>
      <c r="AU113" s="108"/>
      <c r="AV113" s="108"/>
      <c r="AW113" s="108"/>
      <c r="AX113" s="108"/>
      <c r="AY113" s="108"/>
      <c r="AZ113" s="109">
        <f aca="true" t="shared" si="53" ref="AZ113:AZ131">AQ113+AT113*1+AU113*2+AV113*5+AW113*10+AX113*10+AY113*3</f>
        <v>9999</v>
      </c>
      <c r="BA113" s="110">
        <v>9999</v>
      </c>
      <c r="BB113" s="111"/>
      <c r="BC113" s="111"/>
      <c r="BD113" s="111"/>
      <c r="BE113" s="111"/>
      <c r="BF113" s="111"/>
      <c r="BG113" s="111"/>
      <c r="BH113" s="111"/>
      <c r="BI113" s="111"/>
      <c r="BJ113" s="112">
        <f aca="true" t="shared" si="54" ref="BJ113:BJ131">BA113+BD113*1+BE113*2+BF113*5+BG113*10+BH113*10+BI113*3</f>
        <v>9999</v>
      </c>
      <c r="BK113" s="1"/>
      <c r="BL113" s="113">
        <f aca="true" t="shared" si="55" ref="BL113:BL131">$BL$108/L113</f>
        <v>0.009370937093709371</v>
      </c>
      <c r="BM113" s="114">
        <f aca="true" t="shared" si="56" ref="BM113:BM131">$BM$108/V113</f>
        <v>0.003448344834483449</v>
      </c>
      <c r="BN113" s="114">
        <f aca="true" t="shared" si="57" ref="BN113:BN131">$BN$108/AF113</f>
        <v>0.007186718671867187</v>
      </c>
      <c r="BO113" s="114">
        <f aca="true" t="shared" si="58" ref="BO113:BO131">$BO$108/AP113</f>
        <v>0.004462446244624462</v>
      </c>
      <c r="BP113" s="114">
        <f aca="true" t="shared" si="59" ref="BP113:BP131">$BP$108/AZ113</f>
        <v>0.0032253225322532255</v>
      </c>
      <c r="BQ113" s="115">
        <f aca="true" t="shared" si="60" ref="BQ113:BQ131">$BQ$108/BJ113</f>
        <v>0.0045434543454345435</v>
      </c>
      <c r="BR113" s="169">
        <f aca="true" t="shared" si="61" ref="BR113:BR131">(SUM(BL113:BQ113))</f>
        <v>0.032237223722372234</v>
      </c>
      <c r="BS113" s="117">
        <f aca="true" t="shared" si="62" ref="BS113:BS131">($BS$108*BR113)</f>
        <v>0.005716691965304141</v>
      </c>
      <c r="BT113" s="170">
        <f aca="true" t="shared" si="63" ref="BT113:BT131">(RANK(BS113,$BS$109:$BS$131))</f>
        <v>5</v>
      </c>
      <c r="BV113" s="119">
        <f aca="true" t="shared" si="64" ref="BV113:BV131">L113+V113+AF113+AP113+AZ113+BJ113</f>
        <v>59994</v>
      </c>
    </row>
    <row r="114" spans="1:74" ht="12.75" customHeight="1" hidden="1">
      <c r="A114" s="93">
        <v>6</v>
      </c>
      <c r="B114" s="94"/>
      <c r="C114" s="95">
        <v>9999</v>
      </c>
      <c r="D114" s="96"/>
      <c r="E114" s="96"/>
      <c r="F114" s="96"/>
      <c r="G114" s="96"/>
      <c r="H114" s="96"/>
      <c r="I114" s="96"/>
      <c r="J114" s="96"/>
      <c r="K114" s="96"/>
      <c r="L114" s="165">
        <f t="shared" si="49"/>
        <v>9999</v>
      </c>
      <c r="M114" s="98">
        <v>9999</v>
      </c>
      <c r="N114" s="99"/>
      <c r="O114" s="99"/>
      <c r="P114" s="99"/>
      <c r="Q114" s="99"/>
      <c r="R114" s="99"/>
      <c r="S114" s="99"/>
      <c r="T114" s="99"/>
      <c r="U114" s="99"/>
      <c r="V114" s="100">
        <f t="shared" si="50"/>
        <v>9999</v>
      </c>
      <c r="W114" s="166">
        <v>9999</v>
      </c>
      <c r="X114" s="102"/>
      <c r="Y114" s="102"/>
      <c r="Z114" s="102"/>
      <c r="AA114" s="102"/>
      <c r="AB114" s="102"/>
      <c r="AC114" s="102"/>
      <c r="AD114" s="102"/>
      <c r="AE114" s="102"/>
      <c r="AF114" s="167">
        <f t="shared" si="51"/>
        <v>9999</v>
      </c>
      <c r="AG114" s="104">
        <v>9999</v>
      </c>
      <c r="AH114" s="105"/>
      <c r="AI114" s="105"/>
      <c r="AJ114" s="105"/>
      <c r="AK114" s="105"/>
      <c r="AL114" s="105"/>
      <c r="AM114" s="105"/>
      <c r="AN114" s="105"/>
      <c r="AO114" s="105"/>
      <c r="AP114" s="106">
        <f t="shared" si="52"/>
        <v>9999</v>
      </c>
      <c r="AQ114" s="168">
        <v>9999</v>
      </c>
      <c r="AR114" s="108"/>
      <c r="AS114" s="108"/>
      <c r="AT114" s="108"/>
      <c r="AU114" s="108"/>
      <c r="AV114" s="108"/>
      <c r="AW114" s="108"/>
      <c r="AX114" s="108"/>
      <c r="AY114" s="108"/>
      <c r="AZ114" s="109">
        <f t="shared" si="53"/>
        <v>9999</v>
      </c>
      <c r="BA114" s="110">
        <v>9999</v>
      </c>
      <c r="BB114" s="111"/>
      <c r="BC114" s="111"/>
      <c r="BD114" s="111"/>
      <c r="BE114" s="111"/>
      <c r="BF114" s="111"/>
      <c r="BG114" s="111"/>
      <c r="BH114" s="111"/>
      <c r="BI114" s="111"/>
      <c r="BJ114" s="112">
        <f t="shared" si="54"/>
        <v>9999</v>
      </c>
      <c r="BK114" s="1"/>
      <c r="BL114" s="113">
        <f t="shared" si="55"/>
        <v>0.009370937093709371</v>
      </c>
      <c r="BM114" s="114">
        <f t="shared" si="56"/>
        <v>0.003448344834483449</v>
      </c>
      <c r="BN114" s="114">
        <f t="shared" si="57"/>
        <v>0.007186718671867187</v>
      </c>
      <c r="BO114" s="114">
        <f t="shared" si="58"/>
        <v>0.004462446244624462</v>
      </c>
      <c r="BP114" s="114">
        <f t="shared" si="59"/>
        <v>0.0032253225322532255</v>
      </c>
      <c r="BQ114" s="115">
        <f t="shared" si="60"/>
        <v>0.0045434543454345435</v>
      </c>
      <c r="BR114" s="169">
        <f t="shared" si="61"/>
        <v>0.032237223722372234</v>
      </c>
      <c r="BS114" s="117">
        <f t="shared" si="62"/>
        <v>0.005716691965304141</v>
      </c>
      <c r="BT114" s="170">
        <f t="shared" si="63"/>
        <v>5</v>
      </c>
      <c r="BV114" s="119">
        <f t="shared" si="64"/>
        <v>59994</v>
      </c>
    </row>
    <row r="115" spans="1:74" ht="12.75" customHeight="1" hidden="1">
      <c r="A115" s="93">
        <v>7</v>
      </c>
      <c r="B115" s="94"/>
      <c r="C115" s="95">
        <v>9999</v>
      </c>
      <c r="D115" s="96"/>
      <c r="E115" s="96"/>
      <c r="F115" s="96"/>
      <c r="G115" s="96"/>
      <c r="H115" s="96"/>
      <c r="I115" s="96"/>
      <c r="J115" s="96"/>
      <c r="K115" s="96"/>
      <c r="L115" s="165">
        <f t="shared" si="49"/>
        <v>9999</v>
      </c>
      <c r="M115" s="98">
        <v>9999</v>
      </c>
      <c r="N115" s="99"/>
      <c r="O115" s="99"/>
      <c r="P115" s="99"/>
      <c r="Q115" s="99"/>
      <c r="R115" s="99"/>
      <c r="S115" s="99"/>
      <c r="T115" s="99"/>
      <c r="U115" s="99"/>
      <c r="V115" s="100">
        <f t="shared" si="50"/>
        <v>9999</v>
      </c>
      <c r="W115" s="166">
        <v>9999</v>
      </c>
      <c r="X115" s="102"/>
      <c r="Y115" s="102"/>
      <c r="Z115" s="102"/>
      <c r="AA115" s="102"/>
      <c r="AB115" s="102"/>
      <c r="AC115" s="102"/>
      <c r="AD115" s="102"/>
      <c r="AE115" s="102"/>
      <c r="AF115" s="167">
        <f t="shared" si="51"/>
        <v>9999</v>
      </c>
      <c r="AG115" s="104">
        <v>9999</v>
      </c>
      <c r="AH115" s="105"/>
      <c r="AI115" s="105"/>
      <c r="AJ115" s="105"/>
      <c r="AK115" s="105"/>
      <c r="AL115" s="105"/>
      <c r="AM115" s="105"/>
      <c r="AN115" s="105"/>
      <c r="AO115" s="105"/>
      <c r="AP115" s="106">
        <f t="shared" si="52"/>
        <v>9999</v>
      </c>
      <c r="AQ115" s="168">
        <v>9999</v>
      </c>
      <c r="AR115" s="108"/>
      <c r="AS115" s="108"/>
      <c r="AT115" s="108"/>
      <c r="AU115" s="108"/>
      <c r="AV115" s="108"/>
      <c r="AW115" s="108"/>
      <c r="AX115" s="108"/>
      <c r="AY115" s="108"/>
      <c r="AZ115" s="109">
        <f t="shared" si="53"/>
        <v>9999</v>
      </c>
      <c r="BA115" s="110">
        <v>9999</v>
      </c>
      <c r="BB115" s="111"/>
      <c r="BC115" s="111"/>
      <c r="BD115" s="111"/>
      <c r="BE115" s="111"/>
      <c r="BF115" s="111"/>
      <c r="BG115" s="111"/>
      <c r="BH115" s="111"/>
      <c r="BI115" s="111"/>
      <c r="BJ115" s="112">
        <f t="shared" si="54"/>
        <v>9999</v>
      </c>
      <c r="BK115" s="1"/>
      <c r="BL115" s="113">
        <f t="shared" si="55"/>
        <v>0.009370937093709371</v>
      </c>
      <c r="BM115" s="114">
        <f t="shared" si="56"/>
        <v>0.003448344834483449</v>
      </c>
      <c r="BN115" s="114">
        <f t="shared" si="57"/>
        <v>0.007186718671867187</v>
      </c>
      <c r="BO115" s="114">
        <f t="shared" si="58"/>
        <v>0.004462446244624462</v>
      </c>
      <c r="BP115" s="114">
        <f t="shared" si="59"/>
        <v>0.0032253225322532255</v>
      </c>
      <c r="BQ115" s="115">
        <f t="shared" si="60"/>
        <v>0.0045434543454345435</v>
      </c>
      <c r="BR115" s="169">
        <f t="shared" si="61"/>
        <v>0.032237223722372234</v>
      </c>
      <c r="BS115" s="117">
        <f t="shared" si="62"/>
        <v>0.005716691965304141</v>
      </c>
      <c r="BT115" s="170">
        <f t="shared" si="63"/>
        <v>5</v>
      </c>
      <c r="BV115" s="119">
        <f t="shared" si="64"/>
        <v>59994</v>
      </c>
    </row>
    <row r="116" spans="1:74" ht="12.75" customHeight="1" hidden="1">
      <c r="A116" s="93">
        <v>8</v>
      </c>
      <c r="B116" s="94"/>
      <c r="C116" s="95">
        <v>9999</v>
      </c>
      <c r="D116" s="96"/>
      <c r="E116" s="96"/>
      <c r="F116" s="96"/>
      <c r="G116" s="96"/>
      <c r="H116" s="96"/>
      <c r="I116" s="96"/>
      <c r="J116" s="96"/>
      <c r="K116" s="96"/>
      <c r="L116" s="165">
        <f t="shared" si="49"/>
        <v>9999</v>
      </c>
      <c r="M116" s="98">
        <v>9999</v>
      </c>
      <c r="N116" s="99"/>
      <c r="O116" s="99"/>
      <c r="P116" s="99"/>
      <c r="Q116" s="99"/>
      <c r="R116" s="99"/>
      <c r="S116" s="99"/>
      <c r="T116" s="99"/>
      <c r="U116" s="99"/>
      <c r="V116" s="100">
        <f t="shared" si="50"/>
        <v>9999</v>
      </c>
      <c r="W116" s="166">
        <v>9999</v>
      </c>
      <c r="X116" s="102"/>
      <c r="Y116" s="102"/>
      <c r="Z116" s="102"/>
      <c r="AA116" s="102"/>
      <c r="AB116" s="102"/>
      <c r="AC116" s="102"/>
      <c r="AD116" s="102"/>
      <c r="AE116" s="102"/>
      <c r="AF116" s="167">
        <f t="shared" si="51"/>
        <v>9999</v>
      </c>
      <c r="AG116" s="104">
        <v>9999</v>
      </c>
      <c r="AH116" s="105"/>
      <c r="AI116" s="105"/>
      <c r="AJ116" s="105"/>
      <c r="AK116" s="105"/>
      <c r="AL116" s="105"/>
      <c r="AM116" s="105"/>
      <c r="AN116" s="105"/>
      <c r="AO116" s="105"/>
      <c r="AP116" s="106">
        <f t="shared" si="52"/>
        <v>9999</v>
      </c>
      <c r="AQ116" s="168">
        <v>9999</v>
      </c>
      <c r="AR116" s="108"/>
      <c r="AS116" s="108"/>
      <c r="AT116" s="108"/>
      <c r="AU116" s="108"/>
      <c r="AV116" s="108"/>
      <c r="AW116" s="108"/>
      <c r="AX116" s="108"/>
      <c r="AY116" s="108"/>
      <c r="AZ116" s="109">
        <f t="shared" si="53"/>
        <v>9999</v>
      </c>
      <c r="BA116" s="110">
        <v>9999</v>
      </c>
      <c r="BB116" s="111"/>
      <c r="BC116" s="111"/>
      <c r="BD116" s="111"/>
      <c r="BE116" s="111"/>
      <c r="BF116" s="111"/>
      <c r="BG116" s="111"/>
      <c r="BH116" s="111"/>
      <c r="BI116" s="111"/>
      <c r="BJ116" s="112">
        <f t="shared" si="54"/>
        <v>9999</v>
      </c>
      <c r="BK116" s="1"/>
      <c r="BL116" s="113">
        <f t="shared" si="55"/>
        <v>0.009370937093709371</v>
      </c>
      <c r="BM116" s="114">
        <f t="shared" si="56"/>
        <v>0.003448344834483449</v>
      </c>
      <c r="BN116" s="114">
        <f t="shared" si="57"/>
        <v>0.007186718671867187</v>
      </c>
      <c r="BO116" s="114">
        <f t="shared" si="58"/>
        <v>0.004462446244624462</v>
      </c>
      <c r="BP116" s="114">
        <f t="shared" si="59"/>
        <v>0.0032253225322532255</v>
      </c>
      <c r="BQ116" s="115">
        <f t="shared" si="60"/>
        <v>0.0045434543454345435</v>
      </c>
      <c r="BR116" s="169">
        <f t="shared" si="61"/>
        <v>0.032237223722372234</v>
      </c>
      <c r="BS116" s="117">
        <f t="shared" si="62"/>
        <v>0.005716691965304141</v>
      </c>
      <c r="BT116" s="170">
        <f t="shared" si="63"/>
        <v>5</v>
      </c>
      <c r="BV116" s="119">
        <f t="shared" si="64"/>
        <v>59994</v>
      </c>
    </row>
    <row r="117" spans="1:74" ht="12.75" customHeight="1" hidden="1">
      <c r="A117" s="93">
        <v>9</v>
      </c>
      <c r="B117" s="94"/>
      <c r="C117" s="95">
        <v>9999</v>
      </c>
      <c r="D117" s="96"/>
      <c r="E117" s="96"/>
      <c r="F117" s="96"/>
      <c r="G117" s="96"/>
      <c r="H117" s="96"/>
      <c r="I117" s="96"/>
      <c r="J117" s="96"/>
      <c r="K117" s="96"/>
      <c r="L117" s="165">
        <f t="shared" si="49"/>
        <v>9999</v>
      </c>
      <c r="M117" s="98">
        <v>9999</v>
      </c>
      <c r="N117" s="99"/>
      <c r="O117" s="99"/>
      <c r="P117" s="99"/>
      <c r="Q117" s="99"/>
      <c r="R117" s="99"/>
      <c r="S117" s="99"/>
      <c r="T117" s="99"/>
      <c r="U117" s="99"/>
      <c r="V117" s="100">
        <f t="shared" si="50"/>
        <v>9999</v>
      </c>
      <c r="W117" s="166">
        <v>9999</v>
      </c>
      <c r="X117" s="102"/>
      <c r="Y117" s="102"/>
      <c r="Z117" s="102"/>
      <c r="AA117" s="102"/>
      <c r="AB117" s="102"/>
      <c r="AC117" s="102"/>
      <c r="AD117" s="102"/>
      <c r="AE117" s="102"/>
      <c r="AF117" s="167">
        <f t="shared" si="51"/>
        <v>9999</v>
      </c>
      <c r="AG117" s="104">
        <v>9999</v>
      </c>
      <c r="AH117" s="105"/>
      <c r="AI117" s="105"/>
      <c r="AJ117" s="105"/>
      <c r="AK117" s="105"/>
      <c r="AL117" s="105"/>
      <c r="AM117" s="105"/>
      <c r="AN117" s="105"/>
      <c r="AO117" s="105"/>
      <c r="AP117" s="106">
        <f t="shared" si="52"/>
        <v>9999</v>
      </c>
      <c r="AQ117" s="168">
        <v>9999</v>
      </c>
      <c r="AR117" s="108"/>
      <c r="AS117" s="108"/>
      <c r="AT117" s="108"/>
      <c r="AU117" s="108"/>
      <c r="AV117" s="108"/>
      <c r="AW117" s="108"/>
      <c r="AX117" s="108"/>
      <c r="AY117" s="108"/>
      <c r="AZ117" s="109">
        <f t="shared" si="53"/>
        <v>9999</v>
      </c>
      <c r="BA117" s="110">
        <v>9999</v>
      </c>
      <c r="BB117" s="111"/>
      <c r="BC117" s="111"/>
      <c r="BD117" s="111"/>
      <c r="BE117" s="111"/>
      <c r="BF117" s="111"/>
      <c r="BG117" s="111"/>
      <c r="BH117" s="111"/>
      <c r="BI117" s="111"/>
      <c r="BJ117" s="112">
        <f t="shared" si="54"/>
        <v>9999</v>
      </c>
      <c r="BK117" s="1"/>
      <c r="BL117" s="113">
        <f t="shared" si="55"/>
        <v>0.009370937093709371</v>
      </c>
      <c r="BM117" s="114">
        <f t="shared" si="56"/>
        <v>0.003448344834483449</v>
      </c>
      <c r="BN117" s="114">
        <f t="shared" si="57"/>
        <v>0.007186718671867187</v>
      </c>
      <c r="BO117" s="114">
        <f t="shared" si="58"/>
        <v>0.004462446244624462</v>
      </c>
      <c r="BP117" s="114">
        <f t="shared" si="59"/>
        <v>0.0032253225322532255</v>
      </c>
      <c r="BQ117" s="115">
        <f t="shared" si="60"/>
        <v>0.0045434543454345435</v>
      </c>
      <c r="BR117" s="169">
        <f t="shared" si="61"/>
        <v>0.032237223722372234</v>
      </c>
      <c r="BS117" s="117">
        <f t="shared" si="62"/>
        <v>0.005716691965304141</v>
      </c>
      <c r="BT117" s="170">
        <f t="shared" si="63"/>
        <v>5</v>
      </c>
      <c r="BV117" s="119">
        <f t="shared" si="64"/>
        <v>59994</v>
      </c>
    </row>
    <row r="118" spans="1:74" ht="12.75" customHeight="1" hidden="1">
      <c r="A118" s="93">
        <v>10</v>
      </c>
      <c r="B118" s="94"/>
      <c r="C118" s="95">
        <v>9999</v>
      </c>
      <c r="D118" s="96"/>
      <c r="E118" s="96"/>
      <c r="F118" s="96"/>
      <c r="G118" s="96"/>
      <c r="H118" s="96"/>
      <c r="I118" s="96"/>
      <c r="J118" s="96"/>
      <c r="K118" s="96"/>
      <c r="L118" s="165">
        <f t="shared" si="49"/>
        <v>9999</v>
      </c>
      <c r="M118" s="98">
        <v>9999</v>
      </c>
      <c r="N118" s="99"/>
      <c r="O118" s="99"/>
      <c r="P118" s="99"/>
      <c r="Q118" s="99"/>
      <c r="R118" s="99"/>
      <c r="S118" s="99"/>
      <c r="T118" s="99"/>
      <c r="U118" s="99"/>
      <c r="V118" s="100">
        <f t="shared" si="50"/>
        <v>9999</v>
      </c>
      <c r="W118" s="166">
        <v>9999</v>
      </c>
      <c r="X118" s="102"/>
      <c r="Y118" s="102"/>
      <c r="Z118" s="102"/>
      <c r="AA118" s="102"/>
      <c r="AB118" s="102"/>
      <c r="AC118" s="102"/>
      <c r="AD118" s="102"/>
      <c r="AE118" s="102"/>
      <c r="AF118" s="167">
        <f t="shared" si="51"/>
        <v>9999</v>
      </c>
      <c r="AG118" s="104">
        <v>9999</v>
      </c>
      <c r="AH118" s="105"/>
      <c r="AI118" s="105"/>
      <c r="AJ118" s="105"/>
      <c r="AK118" s="105"/>
      <c r="AL118" s="105"/>
      <c r="AM118" s="105"/>
      <c r="AN118" s="105"/>
      <c r="AO118" s="105"/>
      <c r="AP118" s="106">
        <f t="shared" si="52"/>
        <v>9999</v>
      </c>
      <c r="AQ118" s="168">
        <v>9999</v>
      </c>
      <c r="AR118" s="108"/>
      <c r="AS118" s="108"/>
      <c r="AT118" s="108"/>
      <c r="AU118" s="108"/>
      <c r="AV118" s="108"/>
      <c r="AW118" s="108"/>
      <c r="AX118" s="108"/>
      <c r="AY118" s="108"/>
      <c r="AZ118" s="109">
        <f t="shared" si="53"/>
        <v>9999</v>
      </c>
      <c r="BA118" s="110">
        <v>9999</v>
      </c>
      <c r="BB118" s="111"/>
      <c r="BC118" s="111"/>
      <c r="BD118" s="111"/>
      <c r="BE118" s="111"/>
      <c r="BF118" s="111"/>
      <c r="BG118" s="111"/>
      <c r="BH118" s="111"/>
      <c r="BI118" s="111"/>
      <c r="BJ118" s="112">
        <f t="shared" si="54"/>
        <v>9999</v>
      </c>
      <c r="BK118" s="1"/>
      <c r="BL118" s="113">
        <f t="shared" si="55"/>
        <v>0.009370937093709371</v>
      </c>
      <c r="BM118" s="114">
        <f t="shared" si="56"/>
        <v>0.003448344834483449</v>
      </c>
      <c r="BN118" s="114">
        <f t="shared" si="57"/>
        <v>0.007186718671867187</v>
      </c>
      <c r="BO118" s="114">
        <f t="shared" si="58"/>
        <v>0.004462446244624462</v>
      </c>
      <c r="BP118" s="114">
        <f t="shared" si="59"/>
        <v>0.0032253225322532255</v>
      </c>
      <c r="BQ118" s="115">
        <f t="shared" si="60"/>
        <v>0.0045434543454345435</v>
      </c>
      <c r="BR118" s="169">
        <f t="shared" si="61"/>
        <v>0.032237223722372234</v>
      </c>
      <c r="BS118" s="117">
        <f t="shared" si="62"/>
        <v>0.005716691965304141</v>
      </c>
      <c r="BT118" s="170">
        <f t="shared" si="63"/>
        <v>5</v>
      </c>
      <c r="BV118" s="119">
        <f t="shared" si="64"/>
        <v>59994</v>
      </c>
    </row>
    <row r="119" spans="1:74" ht="12.75" customHeight="1" hidden="1">
      <c r="A119" s="93">
        <v>11</v>
      </c>
      <c r="B119" s="94"/>
      <c r="C119" s="95">
        <v>9999</v>
      </c>
      <c r="D119" s="96"/>
      <c r="E119" s="96"/>
      <c r="F119" s="96"/>
      <c r="G119" s="96"/>
      <c r="H119" s="96"/>
      <c r="I119" s="96"/>
      <c r="J119" s="96"/>
      <c r="K119" s="96"/>
      <c r="L119" s="165">
        <f t="shared" si="49"/>
        <v>9999</v>
      </c>
      <c r="M119" s="98">
        <v>9999</v>
      </c>
      <c r="N119" s="99"/>
      <c r="O119" s="99"/>
      <c r="P119" s="99"/>
      <c r="Q119" s="99"/>
      <c r="R119" s="99"/>
      <c r="S119" s="99"/>
      <c r="T119" s="99"/>
      <c r="U119" s="99"/>
      <c r="V119" s="100">
        <f t="shared" si="50"/>
        <v>9999</v>
      </c>
      <c r="W119" s="166">
        <v>9999</v>
      </c>
      <c r="X119" s="102"/>
      <c r="Y119" s="102"/>
      <c r="Z119" s="102"/>
      <c r="AA119" s="102"/>
      <c r="AB119" s="102"/>
      <c r="AC119" s="102"/>
      <c r="AD119" s="102"/>
      <c r="AE119" s="102"/>
      <c r="AF119" s="167">
        <f t="shared" si="51"/>
        <v>9999</v>
      </c>
      <c r="AG119" s="104">
        <v>9999</v>
      </c>
      <c r="AH119" s="105"/>
      <c r="AI119" s="105"/>
      <c r="AJ119" s="105"/>
      <c r="AK119" s="105"/>
      <c r="AL119" s="105"/>
      <c r="AM119" s="105"/>
      <c r="AN119" s="105"/>
      <c r="AO119" s="105"/>
      <c r="AP119" s="106">
        <f t="shared" si="52"/>
        <v>9999</v>
      </c>
      <c r="AQ119" s="168">
        <v>9999</v>
      </c>
      <c r="AR119" s="108"/>
      <c r="AS119" s="108"/>
      <c r="AT119" s="108"/>
      <c r="AU119" s="108"/>
      <c r="AV119" s="108"/>
      <c r="AW119" s="108"/>
      <c r="AX119" s="108"/>
      <c r="AY119" s="108"/>
      <c r="AZ119" s="109">
        <f t="shared" si="53"/>
        <v>9999</v>
      </c>
      <c r="BA119" s="110">
        <v>9999</v>
      </c>
      <c r="BB119" s="111"/>
      <c r="BC119" s="111"/>
      <c r="BD119" s="111"/>
      <c r="BE119" s="111"/>
      <c r="BF119" s="111"/>
      <c r="BG119" s="111"/>
      <c r="BH119" s="111"/>
      <c r="BI119" s="111"/>
      <c r="BJ119" s="112">
        <f t="shared" si="54"/>
        <v>9999</v>
      </c>
      <c r="BK119" s="1"/>
      <c r="BL119" s="113">
        <f t="shared" si="55"/>
        <v>0.009370937093709371</v>
      </c>
      <c r="BM119" s="114">
        <f t="shared" si="56"/>
        <v>0.003448344834483449</v>
      </c>
      <c r="BN119" s="114">
        <f t="shared" si="57"/>
        <v>0.007186718671867187</v>
      </c>
      <c r="BO119" s="114">
        <f t="shared" si="58"/>
        <v>0.004462446244624462</v>
      </c>
      <c r="BP119" s="114">
        <f t="shared" si="59"/>
        <v>0.0032253225322532255</v>
      </c>
      <c r="BQ119" s="115">
        <f t="shared" si="60"/>
        <v>0.0045434543454345435</v>
      </c>
      <c r="BR119" s="169">
        <f t="shared" si="61"/>
        <v>0.032237223722372234</v>
      </c>
      <c r="BS119" s="117">
        <f t="shared" si="62"/>
        <v>0.005716691965304141</v>
      </c>
      <c r="BT119" s="170">
        <f t="shared" si="63"/>
        <v>5</v>
      </c>
      <c r="BV119" s="119">
        <f t="shared" si="64"/>
        <v>59994</v>
      </c>
    </row>
    <row r="120" spans="1:74" ht="12.75" customHeight="1" hidden="1">
      <c r="A120" s="93">
        <v>12</v>
      </c>
      <c r="B120" s="94"/>
      <c r="C120" s="95">
        <v>9999</v>
      </c>
      <c r="D120" s="96"/>
      <c r="E120" s="96"/>
      <c r="F120" s="96"/>
      <c r="G120" s="96"/>
      <c r="H120" s="96"/>
      <c r="I120" s="96"/>
      <c r="J120" s="96"/>
      <c r="K120" s="96"/>
      <c r="L120" s="165">
        <f t="shared" si="49"/>
        <v>9999</v>
      </c>
      <c r="M120" s="98">
        <v>9999</v>
      </c>
      <c r="N120" s="99"/>
      <c r="O120" s="99"/>
      <c r="P120" s="99"/>
      <c r="Q120" s="99"/>
      <c r="R120" s="99"/>
      <c r="S120" s="99"/>
      <c r="T120" s="99"/>
      <c r="U120" s="99"/>
      <c r="V120" s="100">
        <f t="shared" si="50"/>
        <v>9999</v>
      </c>
      <c r="W120" s="166">
        <v>9999</v>
      </c>
      <c r="X120" s="102"/>
      <c r="Y120" s="102"/>
      <c r="Z120" s="102"/>
      <c r="AA120" s="102"/>
      <c r="AB120" s="102"/>
      <c r="AC120" s="102"/>
      <c r="AD120" s="102"/>
      <c r="AE120" s="102"/>
      <c r="AF120" s="167">
        <f t="shared" si="51"/>
        <v>9999</v>
      </c>
      <c r="AG120" s="104">
        <v>9999</v>
      </c>
      <c r="AH120" s="105"/>
      <c r="AI120" s="105"/>
      <c r="AJ120" s="105"/>
      <c r="AK120" s="105"/>
      <c r="AL120" s="105"/>
      <c r="AM120" s="105"/>
      <c r="AN120" s="105"/>
      <c r="AO120" s="105"/>
      <c r="AP120" s="106">
        <f t="shared" si="52"/>
        <v>9999</v>
      </c>
      <c r="AQ120" s="168">
        <v>9999</v>
      </c>
      <c r="AR120" s="108"/>
      <c r="AS120" s="108"/>
      <c r="AT120" s="108"/>
      <c r="AU120" s="108"/>
      <c r="AV120" s="108"/>
      <c r="AW120" s="108"/>
      <c r="AX120" s="108"/>
      <c r="AY120" s="108"/>
      <c r="AZ120" s="109">
        <f t="shared" si="53"/>
        <v>9999</v>
      </c>
      <c r="BA120" s="110">
        <v>9999</v>
      </c>
      <c r="BB120" s="111"/>
      <c r="BC120" s="111"/>
      <c r="BD120" s="111"/>
      <c r="BE120" s="111"/>
      <c r="BF120" s="111"/>
      <c r="BG120" s="111"/>
      <c r="BH120" s="111"/>
      <c r="BI120" s="111"/>
      <c r="BJ120" s="112">
        <f t="shared" si="54"/>
        <v>9999</v>
      </c>
      <c r="BK120" s="1"/>
      <c r="BL120" s="113">
        <f t="shared" si="55"/>
        <v>0.009370937093709371</v>
      </c>
      <c r="BM120" s="114">
        <f t="shared" si="56"/>
        <v>0.003448344834483449</v>
      </c>
      <c r="BN120" s="114">
        <f t="shared" si="57"/>
        <v>0.007186718671867187</v>
      </c>
      <c r="BO120" s="114">
        <f t="shared" si="58"/>
        <v>0.004462446244624462</v>
      </c>
      <c r="BP120" s="114">
        <f t="shared" si="59"/>
        <v>0.0032253225322532255</v>
      </c>
      <c r="BQ120" s="115">
        <f t="shared" si="60"/>
        <v>0.0045434543454345435</v>
      </c>
      <c r="BR120" s="169">
        <f t="shared" si="61"/>
        <v>0.032237223722372234</v>
      </c>
      <c r="BS120" s="117">
        <f t="shared" si="62"/>
        <v>0.005716691965304141</v>
      </c>
      <c r="BT120" s="170">
        <f t="shared" si="63"/>
        <v>5</v>
      </c>
      <c r="BV120" s="119">
        <f t="shared" si="64"/>
        <v>59994</v>
      </c>
    </row>
    <row r="121" spans="1:74" ht="12.75" customHeight="1" hidden="1">
      <c r="A121" s="93">
        <v>13</v>
      </c>
      <c r="B121" s="94"/>
      <c r="C121" s="95">
        <v>9999</v>
      </c>
      <c r="D121" s="96"/>
      <c r="E121" s="96"/>
      <c r="F121" s="96"/>
      <c r="G121" s="96"/>
      <c r="H121" s="96"/>
      <c r="I121" s="96"/>
      <c r="J121" s="96"/>
      <c r="K121" s="96"/>
      <c r="L121" s="165">
        <f t="shared" si="49"/>
        <v>9999</v>
      </c>
      <c r="M121" s="98">
        <v>9999</v>
      </c>
      <c r="N121" s="99"/>
      <c r="O121" s="99"/>
      <c r="P121" s="99"/>
      <c r="Q121" s="99"/>
      <c r="R121" s="99"/>
      <c r="S121" s="99"/>
      <c r="T121" s="99"/>
      <c r="U121" s="99"/>
      <c r="V121" s="100">
        <f t="shared" si="50"/>
        <v>9999</v>
      </c>
      <c r="W121" s="166">
        <v>9999</v>
      </c>
      <c r="X121" s="102"/>
      <c r="Y121" s="102"/>
      <c r="Z121" s="102"/>
      <c r="AA121" s="102"/>
      <c r="AB121" s="102"/>
      <c r="AC121" s="102"/>
      <c r="AD121" s="102"/>
      <c r="AE121" s="102"/>
      <c r="AF121" s="167">
        <f t="shared" si="51"/>
        <v>9999</v>
      </c>
      <c r="AG121" s="104">
        <v>9999</v>
      </c>
      <c r="AH121" s="105"/>
      <c r="AI121" s="105"/>
      <c r="AJ121" s="105"/>
      <c r="AK121" s="105"/>
      <c r="AL121" s="105"/>
      <c r="AM121" s="105"/>
      <c r="AN121" s="105"/>
      <c r="AO121" s="105"/>
      <c r="AP121" s="106">
        <f t="shared" si="52"/>
        <v>9999</v>
      </c>
      <c r="AQ121" s="168">
        <v>9999</v>
      </c>
      <c r="AR121" s="108"/>
      <c r="AS121" s="108"/>
      <c r="AT121" s="108"/>
      <c r="AU121" s="108"/>
      <c r="AV121" s="108"/>
      <c r="AW121" s="108"/>
      <c r="AX121" s="108"/>
      <c r="AY121" s="108"/>
      <c r="AZ121" s="109">
        <f t="shared" si="53"/>
        <v>9999</v>
      </c>
      <c r="BA121" s="110">
        <v>9999</v>
      </c>
      <c r="BB121" s="111"/>
      <c r="BC121" s="111"/>
      <c r="BD121" s="111"/>
      <c r="BE121" s="111"/>
      <c r="BF121" s="111"/>
      <c r="BG121" s="111"/>
      <c r="BH121" s="111"/>
      <c r="BI121" s="111"/>
      <c r="BJ121" s="112">
        <f t="shared" si="54"/>
        <v>9999</v>
      </c>
      <c r="BK121" s="1"/>
      <c r="BL121" s="113">
        <f t="shared" si="55"/>
        <v>0.009370937093709371</v>
      </c>
      <c r="BM121" s="114">
        <f t="shared" si="56"/>
        <v>0.003448344834483449</v>
      </c>
      <c r="BN121" s="114">
        <f t="shared" si="57"/>
        <v>0.007186718671867187</v>
      </c>
      <c r="BO121" s="114">
        <f t="shared" si="58"/>
        <v>0.004462446244624462</v>
      </c>
      <c r="BP121" s="114">
        <f t="shared" si="59"/>
        <v>0.0032253225322532255</v>
      </c>
      <c r="BQ121" s="115">
        <f t="shared" si="60"/>
        <v>0.0045434543454345435</v>
      </c>
      <c r="BR121" s="169">
        <f t="shared" si="61"/>
        <v>0.032237223722372234</v>
      </c>
      <c r="BS121" s="117">
        <f t="shared" si="62"/>
        <v>0.005716691965304141</v>
      </c>
      <c r="BT121" s="170">
        <f t="shared" si="63"/>
        <v>5</v>
      </c>
      <c r="BV121" s="119">
        <f t="shared" si="64"/>
        <v>59994</v>
      </c>
    </row>
    <row r="122" spans="1:74" ht="12.75" customHeight="1" hidden="1">
      <c r="A122" s="93">
        <v>14</v>
      </c>
      <c r="B122" s="94"/>
      <c r="C122" s="95">
        <v>9999</v>
      </c>
      <c r="D122" s="96"/>
      <c r="E122" s="96"/>
      <c r="F122" s="96"/>
      <c r="G122" s="96"/>
      <c r="H122" s="96"/>
      <c r="I122" s="96"/>
      <c r="J122" s="96"/>
      <c r="K122" s="96"/>
      <c r="L122" s="165">
        <f t="shared" si="49"/>
        <v>9999</v>
      </c>
      <c r="M122" s="98">
        <v>9999</v>
      </c>
      <c r="N122" s="99"/>
      <c r="O122" s="99"/>
      <c r="P122" s="99"/>
      <c r="Q122" s="99"/>
      <c r="R122" s="99"/>
      <c r="S122" s="99"/>
      <c r="T122" s="99"/>
      <c r="U122" s="99"/>
      <c r="V122" s="100">
        <f t="shared" si="50"/>
        <v>9999</v>
      </c>
      <c r="W122" s="166">
        <v>9999</v>
      </c>
      <c r="X122" s="102"/>
      <c r="Y122" s="102"/>
      <c r="Z122" s="102"/>
      <c r="AA122" s="102"/>
      <c r="AB122" s="102"/>
      <c r="AC122" s="102"/>
      <c r="AD122" s="102"/>
      <c r="AE122" s="102"/>
      <c r="AF122" s="167">
        <f t="shared" si="51"/>
        <v>9999</v>
      </c>
      <c r="AG122" s="104">
        <v>9999</v>
      </c>
      <c r="AH122" s="105"/>
      <c r="AI122" s="105"/>
      <c r="AJ122" s="105"/>
      <c r="AK122" s="105"/>
      <c r="AL122" s="105"/>
      <c r="AM122" s="105"/>
      <c r="AN122" s="105"/>
      <c r="AO122" s="105"/>
      <c r="AP122" s="106">
        <f t="shared" si="52"/>
        <v>9999</v>
      </c>
      <c r="AQ122" s="168">
        <v>9999</v>
      </c>
      <c r="AR122" s="108"/>
      <c r="AS122" s="108"/>
      <c r="AT122" s="108"/>
      <c r="AU122" s="108"/>
      <c r="AV122" s="108"/>
      <c r="AW122" s="108"/>
      <c r="AX122" s="108"/>
      <c r="AY122" s="108"/>
      <c r="AZ122" s="109">
        <f t="shared" si="53"/>
        <v>9999</v>
      </c>
      <c r="BA122" s="110">
        <v>9999</v>
      </c>
      <c r="BB122" s="111"/>
      <c r="BC122" s="111"/>
      <c r="BD122" s="111"/>
      <c r="BE122" s="111"/>
      <c r="BF122" s="111"/>
      <c r="BG122" s="111"/>
      <c r="BH122" s="111"/>
      <c r="BI122" s="111"/>
      <c r="BJ122" s="112">
        <f t="shared" si="54"/>
        <v>9999</v>
      </c>
      <c r="BK122" s="1"/>
      <c r="BL122" s="113">
        <f t="shared" si="55"/>
        <v>0.009370937093709371</v>
      </c>
      <c r="BM122" s="114">
        <f t="shared" si="56"/>
        <v>0.003448344834483449</v>
      </c>
      <c r="BN122" s="114">
        <f t="shared" si="57"/>
        <v>0.007186718671867187</v>
      </c>
      <c r="BO122" s="114">
        <f t="shared" si="58"/>
        <v>0.004462446244624462</v>
      </c>
      <c r="BP122" s="114">
        <f t="shared" si="59"/>
        <v>0.0032253225322532255</v>
      </c>
      <c r="BQ122" s="115">
        <f t="shared" si="60"/>
        <v>0.0045434543454345435</v>
      </c>
      <c r="BR122" s="169">
        <f t="shared" si="61"/>
        <v>0.032237223722372234</v>
      </c>
      <c r="BS122" s="117">
        <f t="shared" si="62"/>
        <v>0.005716691965304141</v>
      </c>
      <c r="BT122" s="170">
        <f t="shared" si="63"/>
        <v>5</v>
      </c>
      <c r="BV122" s="119">
        <f t="shared" si="64"/>
        <v>59994</v>
      </c>
    </row>
    <row r="123" spans="1:74" ht="12.75" customHeight="1" hidden="1">
      <c r="A123" s="93">
        <v>15</v>
      </c>
      <c r="B123" s="94"/>
      <c r="C123" s="95">
        <v>9999</v>
      </c>
      <c r="D123" s="96"/>
      <c r="E123" s="96"/>
      <c r="F123" s="96"/>
      <c r="G123" s="96"/>
      <c r="H123" s="96"/>
      <c r="I123" s="96"/>
      <c r="J123" s="96"/>
      <c r="K123" s="96"/>
      <c r="L123" s="165">
        <f t="shared" si="49"/>
        <v>9999</v>
      </c>
      <c r="M123" s="98">
        <v>9999</v>
      </c>
      <c r="N123" s="99"/>
      <c r="O123" s="99"/>
      <c r="P123" s="99"/>
      <c r="Q123" s="99"/>
      <c r="R123" s="99"/>
      <c r="S123" s="99"/>
      <c r="T123" s="99"/>
      <c r="U123" s="99"/>
      <c r="V123" s="100">
        <f t="shared" si="50"/>
        <v>9999</v>
      </c>
      <c r="W123" s="166">
        <v>9999</v>
      </c>
      <c r="X123" s="102"/>
      <c r="Y123" s="102"/>
      <c r="Z123" s="102"/>
      <c r="AA123" s="102"/>
      <c r="AB123" s="102"/>
      <c r="AC123" s="102"/>
      <c r="AD123" s="102"/>
      <c r="AE123" s="102"/>
      <c r="AF123" s="167">
        <f t="shared" si="51"/>
        <v>9999</v>
      </c>
      <c r="AG123" s="104">
        <v>9999</v>
      </c>
      <c r="AH123" s="105"/>
      <c r="AI123" s="105"/>
      <c r="AJ123" s="105"/>
      <c r="AK123" s="105"/>
      <c r="AL123" s="105"/>
      <c r="AM123" s="105"/>
      <c r="AN123" s="105"/>
      <c r="AO123" s="105"/>
      <c r="AP123" s="106">
        <f t="shared" si="52"/>
        <v>9999</v>
      </c>
      <c r="AQ123" s="168">
        <v>9999</v>
      </c>
      <c r="AR123" s="108"/>
      <c r="AS123" s="108"/>
      <c r="AT123" s="108"/>
      <c r="AU123" s="108"/>
      <c r="AV123" s="108"/>
      <c r="AW123" s="108"/>
      <c r="AX123" s="108"/>
      <c r="AY123" s="108"/>
      <c r="AZ123" s="109">
        <f t="shared" si="53"/>
        <v>9999</v>
      </c>
      <c r="BA123" s="110">
        <v>9999</v>
      </c>
      <c r="BB123" s="111"/>
      <c r="BC123" s="111"/>
      <c r="BD123" s="111"/>
      <c r="BE123" s="111"/>
      <c r="BF123" s="111"/>
      <c r="BG123" s="111"/>
      <c r="BH123" s="111"/>
      <c r="BI123" s="111"/>
      <c r="BJ123" s="112">
        <f t="shared" si="54"/>
        <v>9999</v>
      </c>
      <c r="BK123" s="1"/>
      <c r="BL123" s="113">
        <f t="shared" si="55"/>
        <v>0.009370937093709371</v>
      </c>
      <c r="BM123" s="114">
        <f t="shared" si="56"/>
        <v>0.003448344834483449</v>
      </c>
      <c r="BN123" s="114">
        <f t="shared" si="57"/>
        <v>0.007186718671867187</v>
      </c>
      <c r="BO123" s="114">
        <f t="shared" si="58"/>
        <v>0.004462446244624462</v>
      </c>
      <c r="BP123" s="114">
        <f t="shared" si="59"/>
        <v>0.0032253225322532255</v>
      </c>
      <c r="BQ123" s="115">
        <f t="shared" si="60"/>
        <v>0.0045434543454345435</v>
      </c>
      <c r="BR123" s="169">
        <f t="shared" si="61"/>
        <v>0.032237223722372234</v>
      </c>
      <c r="BS123" s="117">
        <f t="shared" si="62"/>
        <v>0.005716691965304141</v>
      </c>
      <c r="BT123" s="170">
        <f t="shared" si="63"/>
        <v>5</v>
      </c>
      <c r="BV123" s="119">
        <f t="shared" si="64"/>
        <v>59994</v>
      </c>
    </row>
    <row r="124" spans="1:74" ht="12.75" customHeight="1" hidden="1">
      <c r="A124" s="93">
        <v>16</v>
      </c>
      <c r="B124" s="94"/>
      <c r="C124" s="95">
        <v>9999</v>
      </c>
      <c r="D124" s="96"/>
      <c r="E124" s="96"/>
      <c r="F124" s="96"/>
      <c r="G124" s="96"/>
      <c r="H124" s="96"/>
      <c r="I124" s="96"/>
      <c r="J124" s="96"/>
      <c r="K124" s="96"/>
      <c r="L124" s="165">
        <f t="shared" si="49"/>
        <v>9999</v>
      </c>
      <c r="M124" s="98">
        <v>9999</v>
      </c>
      <c r="N124" s="99"/>
      <c r="O124" s="99"/>
      <c r="P124" s="99"/>
      <c r="Q124" s="99"/>
      <c r="R124" s="99"/>
      <c r="S124" s="99"/>
      <c r="T124" s="99"/>
      <c r="U124" s="99"/>
      <c r="V124" s="100">
        <f t="shared" si="50"/>
        <v>9999</v>
      </c>
      <c r="W124" s="166">
        <v>9999</v>
      </c>
      <c r="X124" s="102"/>
      <c r="Y124" s="102"/>
      <c r="Z124" s="102"/>
      <c r="AA124" s="102"/>
      <c r="AB124" s="102"/>
      <c r="AC124" s="102"/>
      <c r="AD124" s="102"/>
      <c r="AE124" s="102"/>
      <c r="AF124" s="167">
        <f t="shared" si="51"/>
        <v>9999</v>
      </c>
      <c r="AG124" s="104">
        <v>9999</v>
      </c>
      <c r="AH124" s="105"/>
      <c r="AI124" s="105"/>
      <c r="AJ124" s="105"/>
      <c r="AK124" s="105"/>
      <c r="AL124" s="105"/>
      <c r="AM124" s="105"/>
      <c r="AN124" s="105"/>
      <c r="AO124" s="105"/>
      <c r="AP124" s="106">
        <f t="shared" si="52"/>
        <v>9999</v>
      </c>
      <c r="AQ124" s="168">
        <v>9999</v>
      </c>
      <c r="AR124" s="108"/>
      <c r="AS124" s="108"/>
      <c r="AT124" s="108"/>
      <c r="AU124" s="108"/>
      <c r="AV124" s="108"/>
      <c r="AW124" s="108"/>
      <c r="AX124" s="108"/>
      <c r="AY124" s="108"/>
      <c r="AZ124" s="109">
        <f t="shared" si="53"/>
        <v>9999</v>
      </c>
      <c r="BA124" s="110">
        <v>9999</v>
      </c>
      <c r="BB124" s="111"/>
      <c r="BC124" s="111"/>
      <c r="BD124" s="111"/>
      <c r="BE124" s="111"/>
      <c r="BF124" s="111"/>
      <c r="BG124" s="111"/>
      <c r="BH124" s="111"/>
      <c r="BI124" s="111"/>
      <c r="BJ124" s="112">
        <f t="shared" si="54"/>
        <v>9999</v>
      </c>
      <c r="BK124" s="1"/>
      <c r="BL124" s="113">
        <f t="shared" si="55"/>
        <v>0.009370937093709371</v>
      </c>
      <c r="BM124" s="114">
        <f t="shared" si="56"/>
        <v>0.003448344834483449</v>
      </c>
      <c r="BN124" s="114">
        <f t="shared" si="57"/>
        <v>0.007186718671867187</v>
      </c>
      <c r="BO124" s="114">
        <f t="shared" si="58"/>
        <v>0.004462446244624462</v>
      </c>
      <c r="BP124" s="114">
        <f t="shared" si="59"/>
        <v>0.0032253225322532255</v>
      </c>
      <c r="BQ124" s="115">
        <f t="shared" si="60"/>
        <v>0.0045434543454345435</v>
      </c>
      <c r="BR124" s="169">
        <f t="shared" si="61"/>
        <v>0.032237223722372234</v>
      </c>
      <c r="BS124" s="117">
        <f t="shared" si="62"/>
        <v>0.005716691965304141</v>
      </c>
      <c r="BT124" s="170">
        <f t="shared" si="63"/>
        <v>5</v>
      </c>
      <c r="BV124" s="119">
        <f t="shared" si="64"/>
        <v>59994</v>
      </c>
    </row>
    <row r="125" spans="1:74" ht="12.75" customHeight="1" hidden="1">
      <c r="A125" s="93">
        <v>17</v>
      </c>
      <c r="B125" s="94"/>
      <c r="C125" s="95">
        <v>9999</v>
      </c>
      <c r="D125" s="96"/>
      <c r="E125" s="96"/>
      <c r="F125" s="96"/>
      <c r="G125" s="96"/>
      <c r="H125" s="96"/>
      <c r="I125" s="96"/>
      <c r="J125" s="96"/>
      <c r="K125" s="96"/>
      <c r="L125" s="165">
        <f t="shared" si="49"/>
        <v>9999</v>
      </c>
      <c r="M125" s="98">
        <v>9999</v>
      </c>
      <c r="N125" s="99"/>
      <c r="O125" s="99"/>
      <c r="P125" s="99"/>
      <c r="Q125" s="99"/>
      <c r="R125" s="99"/>
      <c r="S125" s="99"/>
      <c r="T125" s="99"/>
      <c r="U125" s="99"/>
      <c r="V125" s="100">
        <f t="shared" si="50"/>
        <v>9999</v>
      </c>
      <c r="W125" s="166">
        <v>9999</v>
      </c>
      <c r="X125" s="102"/>
      <c r="Y125" s="102"/>
      <c r="Z125" s="102"/>
      <c r="AA125" s="102"/>
      <c r="AB125" s="102"/>
      <c r="AC125" s="102"/>
      <c r="AD125" s="102"/>
      <c r="AE125" s="102"/>
      <c r="AF125" s="167">
        <f t="shared" si="51"/>
        <v>9999</v>
      </c>
      <c r="AG125" s="104">
        <v>9999</v>
      </c>
      <c r="AH125" s="105"/>
      <c r="AI125" s="105"/>
      <c r="AJ125" s="105"/>
      <c r="AK125" s="105"/>
      <c r="AL125" s="105"/>
      <c r="AM125" s="105"/>
      <c r="AN125" s="105"/>
      <c r="AO125" s="105"/>
      <c r="AP125" s="106">
        <f t="shared" si="52"/>
        <v>9999</v>
      </c>
      <c r="AQ125" s="168">
        <v>9999</v>
      </c>
      <c r="AR125" s="108"/>
      <c r="AS125" s="108"/>
      <c r="AT125" s="108"/>
      <c r="AU125" s="108"/>
      <c r="AV125" s="108"/>
      <c r="AW125" s="108"/>
      <c r="AX125" s="108"/>
      <c r="AY125" s="108"/>
      <c r="AZ125" s="109">
        <f t="shared" si="53"/>
        <v>9999</v>
      </c>
      <c r="BA125" s="110">
        <v>9999</v>
      </c>
      <c r="BB125" s="111"/>
      <c r="BC125" s="111"/>
      <c r="BD125" s="111"/>
      <c r="BE125" s="111"/>
      <c r="BF125" s="111"/>
      <c r="BG125" s="111"/>
      <c r="BH125" s="111"/>
      <c r="BI125" s="111"/>
      <c r="BJ125" s="112">
        <f t="shared" si="54"/>
        <v>9999</v>
      </c>
      <c r="BK125" s="1"/>
      <c r="BL125" s="113">
        <f t="shared" si="55"/>
        <v>0.009370937093709371</v>
      </c>
      <c r="BM125" s="114">
        <f t="shared" si="56"/>
        <v>0.003448344834483449</v>
      </c>
      <c r="BN125" s="114">
        <f t="shared" si="57"/>
        <v>0.007186718671867187</v>
      </c>
      <c r="BO125" s="114">
        <f t="shared" si="58"/>
        <v>0.004462446244624462</v>
      </c>
      <c r="BP125" s="114">
        <f t="shared" si="59"/>
        <v>0.0032253225322532255</v>
      </c>
      <c r="BQ125" s="115">
        <f t="shared" si="60"/>
        <v>0.0045434543454345435</v>
      </c>
      <c r="BR125" s="169">
        <f t="shared" si="61"/>
        <v>0.032237223722372234</v>
      </c>
      <c r="BS125" s="117">
        <f t="shared" si="62"/>
        <v>0.005716691965304141</v>
      </c>
      <c r="BT125" s="170">
        <f t="shared" si="63"/>
        <v>5</v>
      </c>
      <c r="BV125" s="119">
        <f t="shared" si="64"/>
        <v>59994</v>
      </c>
    </row>
    <row r="126" spans="1:74" ht="12.75" customHeight="1" hidden="1">
      <c r="A126" s="93">
        <v>18</v>
      </c>
      <c r="B126" s="94"/>
      <c r="C126" s="95">
        <v>9999</v>
      </c>
      <c r="D126" s="96"/>
      <c r="E126" s="96"/>
      <c r="F126" s="96"/>
      <c r="G126" s="96"/>
      <c r="H126" s="96"/>
      <c r="I126" s="96"/>
      <c r="J126" s="96"/>
      <c r="K126" s="96"/>
      <c r="L126" s="165">
        <f t="shared" si="49"/>
        <v>9999</v>
      </c>
      <c r="M126" s="98">
        <v>9999</v>
      </c>
      <c r="N126" s="99"/>
      <c r="O126" s="99"/>
      <c r="P126" s="99"/>
      <c r="Q126" s="99"/>
      <c r="R126" s="99"/>
      <c r="S126" s="99"/>
      <c r="T126" s="99"/>
      <c r="U126" s="99"/>
      <c r="V126" s="100">
        <f t="shared" si="50"/>
        <v>9999</v>
      </c>
      <c r="W126" s="166">
        <v>9999</v>
      </c>
      <c r="X126" s="102"/>
      <c r="Y126" s="102"/>
      <c r="Z126" s="102"/>
      <c r="AA126" s="102"/>
      <c r="AB126" s="102"/>
      <c r="AC126" s="102"/>
      <c r="AD126" s="102"/>
      <c r="AE126" s="102"/>
      <c r="AF126" s="167">
        <f t="shared" si="51"/>
        <v>9999</v>
      </c>
      <c r="AG126" s="104">
        <v>9999</v>
      </c>
      <c r="AH126" s="105"/>
      <c r="AI126" s="105"/>
      <c r="AJ126" s="105"/>
      <c r="AK126" s="105"/>
      <c r="AL126" s="105"/>
      <c r="AM126" s="105"/>
      <c r="AN126" s="105"/>
      <c r="AO126" s="105"/>
      <c r="AP126" s="106">
        <f t="shared" si="52"/>
        <v>9999</v>
      </c>
      <c r="AQ126" s="168">
        <v>9999</v>
      </c>
      <c r="AR126" s="108"/>
      <c r="AS126" s="108"/>
      <c r="AT126" s="108"/>
      <c r="AU126" s="108"/>
      <c r="AV126" s="108"/>
      <c r="AW126" s="108"/>
      <c r="AX126" s="108"/>
      <c r="AY126" s="108"/>
      <c r="AZ126" s="109">
        <f t="shared" si="53"/>
        <v>9999</v>
      </c>
      <c r="BA126" s="110">
        <v>9999</v>
      </c>
      <c r="BB126" s="111"/>
      <c r="BC126" s="111"/>
      <c r="BD126" s="111"/>
      <c r="BE126" s="111"/>
      <c r="BF126" s="111"/>
      <c r="BG126" s="111"/>
      <c r="BH126" s="111"/>
      <c r="BI126" s="111"/>
      <c r="BJ126" s="112">
        <f t="shared" si="54"/>
        <v>9999</v>
      </c>
      <c r="BK126" s="1"/>
      <c r="BL126" s="113">
        <f t="shared" si="55"/>
        <v>0.009370937093709371</v>
      </c>
      <c r="BM126" s="114">
        <f t="shared" si="56"/>
        <v>0.003448344834483449</v>
      </c>
      <c r="BN126" s="114">
        <f t="shared" si="57"/>
        <v>0.007186718671867187</v>
      </c>
      <c r="BO126" s="114">
        <f t="shared" si="58"/>
        <v>0.004462446244624462</v>
      </c>
      <c r="BP126" s="114">
        <f t="shared" si="59"/>
        <v>0.0032253225322532255</v>
      </c>
      <c r="BQ126" s="115">
        <f t="shared" si="60"/>
        <v>0.0045434543454345435</v>
      </c>
      <c r="BR126" s="169">
        <f t="shared" si="61"/>
        <v>0.032237223722372234</v>
      </c>
      <c r="BS126" s="117">
        <f t="shared" si="62"/>
        <v>0.005716691965304141</v>
      </c>
      <c r="BT126" s="170">
        <f t="shared" si="63"/>
        <v>5</v>
      </c>
      <c r="BV126" s="119">
        <f t="shared" si="64"/>
        <v>59994</v>
      </c>
    </row>
    <row r="127" spans="1:74" ht="12.75" customHeight="1" hidden="1">
      <c r="A127" s="93">
        <v>19</v>
      </c>
      <c r="B127" s="94"/>
      <c r="C127" s="95">
        <v>9999</v>
      </c>
      <c r="D127" s="96"/>
      <c r="E127" s="96"/>
      <c r="F127" s="96"/>
      <c r="G127" s="96"/>
      <c r="H127" s="96"/>
      <c r="I127" s="96"/>
      <c r="J127" s="96"/>
      <c r="K127" s="96"/>
      <c r="L127" s="165">
        <f t="shared" si="49"/>
        <v>9999</v>
      </c>
      <c r="M127" s="98">
        <v>9999</v>
      </c>
      <c r="N127" s="99"/>
      <c r="O127" s="99"/>
      <c r="P127" s="99"/>
      <c r="Q127" s="99"/>
      <c r="R127" s="99"/>
      <c r="S127" s="99"/>
      <c r="T127" s="99"/>
      <c r="U127" s="99"/>
      <c r="V127" s="100">
        <f t="shared" si="50"/>
        <v>9999</v>
      </c>
      <c r="W127" s="166">
        <v>9999</v>
      </c>
      <c r="X127" s="102"/>
      <c r="Y127" s="102"/>
      <c r="Z127" s="102"/>
      <c r="AA127" s="102"/>
      <c r="AB127" s="102"/>
      <c r="AC127" s="102"/>
      <c r="AD127" s="102"/>
      <c r="AE127" s="102"/>
      <c r="AF127" s="167">
        <f t="shared" si="51"/>
        <v>9999</v>
      </c>
      <c r="AG127" s="104">
        <v>9999</v>
      </c>
      <c r="AH127" s="105"/>
      <c r="AI127" s="105"/>
      <c r="AJ127" s="105"/>
      <c r="AK127" s="105"/>
      <c r="AL127" s="105"/>
      <c r="AM127" s="105"/>
      <c r="AN127" s="105"/>
      <c r="AO127" s="105"/>
      <c r="AP127" s="106">
        <f t="shared" si="52"/>
        <v>9999</v>
      </c>
      <c r="AQ127" s="168">
        <v>9999</v>
      </c>
      <c r="AR127" s="108"/>
      <c r="AS127" s="108"/>
      <c r="AT127" s="108"/>
      <c r="AU127" s="108"/>
      <c r="AV127" s="108"/>
      <c r="AW127" s="108"/>
      <c r="AX127" s="108"/>
      <c r="AY127" s="108"/>
      <c r="AZ127" s="109">
        <f t="shared" si="53"/>
        <v>9999</v>
      </c>
      <c r="BA127" s="110">
        <v>9999</v>
      </c>
      <c r="BB127" s="111"/>
      <c r="BC127" s="111"/>
      <c r="BD127" s="111"/>
      <c r="BE127" s="111"/>
      <c r="BF127" s="111"/>
      <c r="BG127" s="111"/>
      <c r="BH127" s="111"/>
      <c r="BI127" s="111"/>
      <c r="BJ127" s="112">
        <f t="shared" si="54"/>
        <v>9999</v>
      </c>
      <c r="BK127" s="1"/>
      <c r="BL127" s="113">
        <f t="shared" si="55"/>
        <v>0.009370937093709371</v>
      </c>
      <c r="BM127" s="114">
        <f t="shared" si="56"/>
        <v>0.003448344834483449</v>
      </c>
      <c r="BN127" s="114">
        <f t="shared" si="57"/>
        <v>0.007186718671867187</v>
      </c>
      <c r="BO127" s="114">
        <f t="shared" si="58"/>
        <v>0.004462446244624462</v>
      </c>
      <c r="BP127" s="114">
        <f t="shared" si="59"/>
        <v>0.0032253225322532255</v>
      </c>
      <c r="BQ127" s="115">
        <f t="shared" si="60"/>
        <v>0.0045434543454345435</v>
      </c>
      <c r="BR127" s="169">
        <f t="shared" si="61"/>
        <v>0.032237223722372234</v>
      </c>
      <c r="BS127" s="117">
        <f t="shared" si="62"/>
        <v>0.005716691965304141</v>
      </c>
      <c r="BT127" s="170">
        <f t="shared" si="63"/>
        <v>5</v>
      </c>
      <c r="BV127" s="119">
        <f t="shared" si="64"/>
        <v>59994</v>
      </c>
    </row>
    <row r="128" spans="1:74" ht="12.75" customHeight="1" hidden="1">
      <c r="A128" s="93">
        <v>20</v>
      </c>
      <c r="B128" s="94"/>
      <c r="C128" s="95">
        <v>9999</v>
      </c>
      <c r="D128" s="96"/>
      <c r="E128" s="96"/>
      <c r="F128" s="96"/>
      <c r="G128" s="96"/>
      <c r="H128" s="96"/>
      <c r="I128" s="96"/>
      <c r="J128" s="96"/>
      <c r="K128" s="96"/>
      <c r="L128" s="165">
        <f t="shared" si="49"/>
        <v>9999</v>
      </c>
      <c r="M128" s="98">
        <v>9999</v>
      </c>
      <c r="N128" s="99"/>
      <c r="O128" s="99"/>
      <c r="P128" s="99"/>
      <c r="Q128" s="99"/>
      <c r="R128" s="99"/>
      <c r="S128" s="99"/>
      <c r="T128" s="99"/>
      <c r="U128" s="99"/>
      <c r="V128" s="100">
        <f t="shared" si="50"/>
        <v>9999</v>
      </c>
      <c r="W128" s="166">
        <v>9999</v>
      </c>
      <c r="X128" s="102"/>
      <c r="Y128" s="102"/>
      <c r="Z128" s="102"/>
      <c r="AA128" s="102"/>
      <c r="AB128" s="102"/>
      <c r="AC128" s="102"/>
      <c r="AD128" s="102"/>
      <c r="AE128" s="102"/>
      <c r="AF128" s="167">
        <f t="shared" si="51"/>
        <v>9999</v>
      </c>
      <c r="AG128" s="104">
        <v>9999</v>
      </c>
      <c r="AH128" s="105"/>
      <c r="AI128" s="105"/>
      <c r="AJ128" s="105"/>
      <c r="AK128" s="105"/>
      <c r="AL128" s="105"/>
      <c r="AM128" s="105"/>
      <c r="AN128" s="105"/>
      <c r="AO128" s="105"/>
      <c r="AP128" s="106">
        <f t="shared" si="52"/>
        <v>9999</v>
      </c>
      <c r="AQ128" s="168">
        <v>9999</v>
      </c>
      <c r="AR128" s="108"/>
      <c r="AS128" s="108"/>
      <c r="AT128" s="108"/>
      <c r="AU128" s="108"/>
      <c r="AV128" s="108"/>
      <c r="AW128" s="108"/>
      <c r="AX128" s="108"/>
      <c r="AY128" s="108"/>
      <c r="AZ128" s="109">
        <f t="shared" si="53"/>
        <v>9999</v>
      </c>
      <c r="BA128" s="110">
        <v>9999</v>
      </c>
      <c r="BB128" s="111"/>
      <c r="BC128" s="111"/>
      <c r="BD128" s="111"/>
      <c r="BE128" s="111"/>
      <c r="BF128" s="111"/>
      <c r="BG128" s="111"/>
      <c r="BH128" s="111"/>
      <c r="BI128" s="111"/>
      <c r="BJ128" s="112">
        <f t="shared" si="54"/>
        <v>9999</v>
      </c>
      <c r="BK128" s="1"/>
      <c r="BL128" s="113">
        <f t="shared" si="55"/>
        <v>0.009370937093709371</v>
      </c>
      <c r="BM128" s="114">
        <f t="shared" si="56"/>
        <v>0.003448344834483449</v>
      </c>
      <c r="BN128" s="114">
        <f t="shared" si="57"/>
        <v>0.007186718671867187</v>
      </c>
      <c r="BO128" s="114">
        <f t="shared" si="58"/>
        <v>0.004462446244624462</v>
      </c>
      <c r="BP128" s="114">
        <f t="shared" si="59"/>
        <v>0.0032253225322532255</v>
      </c>
      <c r="BQ128" s="115">
        <f t="shared" si="60"/>
        <v>0.0045434543454345435</v>
      </c>
      <c r="BR128" s="169">
        <f t="shared" si="61"/>
        <v>0.032237223722372234</v>
      </c>
      <c r="BS128" s="117">
        <f t="shared" si="62"/>
        <v>0.005716691965304141</v>
      </c>
      <c r="BT128" s="170">
        <f t="shared" si="63"/>
        <v>5</v>
      </c>
      <c r="BV128" s="119">
        <f t="shared" si="64"/>
        <v>59994</v>
      </c>
    </row>
    <row r="129" spans="1:74" ht="12.75" customHeight="1" hidden="1">
      <c r="A129" s="93">
        <v>21</v>
      </c>
      <c r="B129" s="94" t="s">
        <v>94</v>
      </c>
      <c r="C129" s="95">
        <v>9999</v>
      </c>
      <c r="D129" s="96"/>
      <c r="E129" s="96"/>
      <c r="F129" s="96"/>
      <c r="G129" s="96"/>
      <c r="H129" s="96"/>
      <c r="I129" s="96"/>
      <c r="J129" s="96"/>
      <c r="K129" s="96"/>
      <c r="L129" s="165">
        <f t="shared" si="49"/>
        <v>9999</v>
      </c>
      <c r="M129" s="98">
        <v>9999</v>
      </c>
      <c r="N129" s="99"/>
      <c r="O129" s="99"/>
      <c r="P129" s="99"/>
      <c r="Q129" s="99"/>
      <c r="R129" s="99"/>
      <c r="S129" s="99"/>
      <c r="T129" s="99"/>
      <c r="U129" s="99"/>
      <c r="V129" s="100">
        <f t="shared" si="50"/>
        <v>9999</v>
      </c>
      <c r="W129" s="166">
        <v>9999</v>
      </c>
      <c r="X129" s="102"/>
      <c r="Y129" s="102"/>
      <c r="Z129" s="102"/>
      <c r="AA129" s="102"/>
      <c r="AB129" s="102"/>
      <c r="AC129" s="102"/>
      <c r="AD129" s="102"/>
      <c r="AE129" s="102"/>
      <c r="AF129" s="167">
        <f t="shared" si="51"/>
        <v>9999</v>
      </c>
      <c r="AG129" s="104">
        <v>9999</v>
      </c>
      <c r="AH129" s="105"/>
      <c r="AI129" s="105"/>
      <c r="AJ129" s="105"/>
      <c r="AK129" s="105"/>
      <c r="AL129" s="105"/>
      <c r="AM129" s="105"/>
      <c r="AN129" s="105"/>
      <c r="AO129" s="105"/>
      <c r="AP129" s="106">
        <f t="shared" si="52"/>
        <v>9999</v>
      </c>
      <c r="AQ129" s="168">
        <v>9999</v>
      </c>
      <c r="AR129" s="108"/>
      <c r="AS129" s="108"/>
      <c r="AT129" s="108"/>
      <c r="AU129" s="108"/>
      <c r="AV129" s="108"/>
      <c r="AW129" s="108"/>
      <c r="AX129" s="108"/>
      <c r="AY129" s="108"/>
      <c r="AZ129" s="109">
        <f t="shared" si="53"/>
        <v>9999</v>
      </c>
      <c r="BA129" s="110">
        <v>9999</v>
      </c>
      <c r="BB129" s="111"/>
      <c r="BC129" s="111"/>
      <c r="BD129" s="111"/>
      <c r="BE129" s="111"/>
      <c r="BF129" s="111"/>
      <c r="BG129" s="111"/>
      <c r="BH129" s="111"/>
      <c r="BI129" s="111"/>
      <c r="BJ129" s="112">
        <f t="shared" si="54"/>
        <v>9999</v>
      </c>
      <c r="BK129" s="1"/>
      <c r="BL129" s="113">
        <f t="shared" si="55"/>
        <v>0.009370937093709371</v>
      </c>
      <c r="BM129" s="114">
        <f t="shared" si="56"/>
        <v>0.003448344834483449</v>
      </c>
      <c r="BN129" s="114">
        <f t="shared" si="57"/>
        <v>0.007186718671867187</v>
      </c>
      <c r="BO129" s="114">
        <f t="shared" si="58"/>
        <v>0.004462446244624462</v>
      </c>
      <c r="BP129" s="114">
        <f t="shared" si="59"/>
        <v>0.0032253225322532255</v>
      </c>
      <c r="BQ129" s="115">
        <f t="shared" si="60"/>
        <v>0.0045434543454345435</v>
      </c>
      <c r="BR129" s="169">
        <f t="shared" si="61"/>
        <v>0.032237223722372234</v>
      </c>
      <c r="BS129" s="117">
        <f t="shared" si="62"/>
        <v>0.005716691965304141</v>
      </c>
      <c r="BT129" s="170">
        <f t="shared" si="63"/>
        <v>5</v>
      </c>
      <c r="BV129" s="119">
        <f t="shared" si="64"/>
        <v>59994</v>
      </c>
    </row>
    <row r="130" spans="1:74" ht="12.75" customHeight="1" hidden="1">
      <c r="A130" s="93">
        <v>22</v>
      </c>
      <c r="B130" s="94" t="s">
        <v>94</v>
      </c>
      <c r="C130" s="95">
        <v>9999</v>
      </c>
      <c r="D130" s="96"/>
      <c r="E130" s="96"/>
      <c r="F130" s="96"/>
      <c r="G130" s="96"/>
      <c r="H130" s="96"/>
      <c r="I130" s="96"/>
      <c r="J130" s="96"/>
      <c r="K130" s="96"/>
      <c r="L130" s="165">
        <f t="shared" si="49"/>
        <v>9999</v>
      </c>
      <c r="M130" s="98">
        <v>9999</v>
      </c>
      <c r="N130" s="99"/>
      <c r="O130" s="99"/>
      <c r="P130" s="99"/>
      <c r="Q130" s="99"/>
      <c r="R130" s="99"/>
      <c r="S130" s="99"/>
      <c r="T130" s="99"/>
      <c r="U130" s="99"/>
      <c r="V130" s="100">
        <f t="shared" si="50"/>
        <v>9999</v>
      </c>
      <c r="W130" s="166">
        <v>9999</v>
      </c>
      <c r="X130" s="102"/>
      <c r="Y130" s="102"/>
      <c r="Z130" s="102"/>
      <c r="AA130" s="102"/>
      <c r="AB130" s="102"/>
      <c r="AC130" s="102"/>
      <c r="AD130" s="102"/>
      <c r="AE130" s="102"/>
      <c r="AF130" s="167">
        <f t="shared" si="51"/>
        <v>9999</v>
      </c>
      <c r="AG130" s="104">
        <v>9999</v>
      </c>
      <c r="AH130" s="105"/>
      <c r="AI130" s="105"/>
      <c r="AJ130" s="105"/>
      <c r="AK130" s="105"/>
      <c r="AL130" s="105"/>
      <c r="AM130" s="105"/>
      <c r="AN130" s="105"/>
      <c r="AO130" s="105"/>
      <c r="AP130" s="106">
        <f t="shared" si="52"/>
        <v>9999</v>
      </c>
      <c r="AQ130" s="168">
        <v>9999</v>
      </c>
      <c r="AR130" s="108"/>
      <c r="AS130" s="108"/>
      <c r="AT130" s="108"/>
      <c r="AU130" s="108"/>
      <c r="AV130" s="108"/>
      <c r="AW130" s="108"/>
      <c r="AX130" s="108"/>
      <c r="AY130" s="108"/>
      <c r="AZ130" s="109">
        <f t="shared" si="53"/>
        <v>9999</v>
      </c>
      <c r="BA130" s="110">
        <v>9999</v>
      </c>
      <c r="BB130" s="111"/>
      <c r="BC130" s="111"/>
      <c r="BD130" s="111"/>
      <c r="BE130" s="111"/>
      <c r="BF130" s="111"/>
      <c r="BG130" s="111"/>
      <c r="BH130" s="111"/>
      <c r="BI130" s="111"/>
      <c r="BJ130" s="112">
        <f t="shared" si="54"/>
        <v>9999</v>
      </c>
      <c r="BK130" s="1"/>
      <c r="BL130" s="113">
        <f t="shared" si="55"/>
        <v>0.009370937093709371</v>
      </c>
      <c r="BM130" s="114">
        <f t="shared" si="56"/>
        <v>0.003448344834483449</v>
      </c>
      <c r="BN130" s="114">
        <f t="shared" si="57"/>
        <v>0.007186718671867187</v>
      </c>
      <c r="BO130" s="114">
        <f t="shared" si="58"/>
        <v>0.004462446244624462</v>
      </c>
      <c r="BP130" s="114">
        <f t="shared" si="59"/>
        <v>0.0032253225322532255</v>
      </c>
      <c r="BQ130" s="115">
        <f t="shared" si="60"/>
        <v>0.0045434543454345435</v>
      </c>
      <c r="BR130" s="169">
        <f t="shared" si="61"/>
        <v>0.032237223722372234</v>
      </c>
      <c r="BS130" s="117">
        <f t="shared" si="62"/>
        <v>0.005716691965304141</v>
      </c>
      <c r="BT130" s="170">
        <f t="shared" si="63"/>
        <v>5</v>
      </c>
      <c r="BV130" s="119">
        <f t="shared" si="64"/>
        <v>59994</v>
      </c>
    </row>
    <row r="131" spans="1:74" ht="12.75" customHeight="1" hidden="1">
      <c r="A131" s="121">
        <v>23</v>
      </c>
      <c r="B131" s="122" t="s">
        <v>94</v>
      </c>
      <c r="C131" s="123">
        <v>9999</v>
      </c>
      <c r="D131" s="124"/>
      <c r="E131" s="124"/>
      <c r="F131" s="124"/>
      <c r="G131" s="124"/>
      <c r="H131" s="124"/>
      <c r="I131" s="124"/>
      <c r="J131" s="124"/>
      <c r="K131" s="124"/>
      <c r="L131" s="171">
        <f t="shared" si="49"/>
        <v>9999</v>
      </c>
      <c r="M131" s="126">
        <v>9999</v>
      </c>
      <c r="N131" s="127"/>
      <c r="O131" s="127"/>
      <c r="P131" s="127"/>
      <c r="Q131" s="127"/>
      <c r="R131" s="127"/>
      <c r="S131" s="127"/>
      <c r="T131" s="127"/>
      <c r="U131" s="127"/>
      <c r="V131" s="128">
        <f t="shared" si="50"/>
        <v>9999</v>
      </c>
      <c r="W131" s="172">
        <v>9999</v>
      </c>
      <c r="X131" s="130"/>
      <c r="Y131" s="130"/>
      <c r="Z131" s="130"/>
      <c r="AA131" s="130"/>
      <c r="AB131" s="130"/>
      <c r="AC131" s="130"/>
      <c r="AD131" s="130"/>
      <c r="AE131" s="130"/>
      <c r="AF131" s="173">
        <f t="shared" si="51"/>
        <v>9999</v>
      </c>
      <c r="AG131" s="132">
        <v>9999</v>
      </c>
      <c r="AH131" s="133"/>
      <c r="AI131" s="133"/>
      <c r="AJ131" s="133"/>
      <c r="AK131" s="133"/>
      <c r="AL131" s="133"/>
      <c r="AM131" s="133"/>
      <c r="AN131" s="133"/>
      <c r="AO131" s="133"/>
      <c r="AP131" s="134">
        <f t="shared" si="52"/>
        <v>9999</v>
      </c>
      <c r="AQ131" s="174">
        <v>9999</v>
      </c>
      <c r="AR131" s="136"/>
      <c r="AS131" s="136"/>
      <c r="AT131" s="136"/>
      <c r="AU131" s="136"/>
      <c r="AV131" s="136"/>
      <c r="AW131" s="136"/>
      <c r="AX131" s="136"/>
      <c r="AY131" s="136"/>
      <c r="AZ131" s="137">
        <f t="shared" si="53"/>
        <v>9999</v>
      </c>
      <c r="BA131" s="138">
        <v>9999</v>
      </c>
      <c r="BB131" s="139"/>
      <c r="BC131" s="139"/>
      <c r="BD131" s="139"/>
      <c r="BE131" s="139"/>
      <c r="BF131" s="139"/>
      <c r="BG131" s="139"/>
      <c r="BH131" s="139"/>
      <c r="BI131" s="139"/>
      <c r="BJ131" s="140">
        <f t="shared" si="54"/>
        <v>9999</v>
      </c>
      <c r="BK131" s="1"/>
      <c r="BL131" s="141">
        <f t="shared" si="55"/>
        <v>0.009370937093709371</v>
      </c>
      <c r="BM131" s="142">
        <f t="shared" si="56"/>
        <v>0.003448344834483449</v>
      </c>
      <c r="BN131" s="142">
        <f t="shared" si="57"/>
        <v>0.007186718671867187</v>
      </c>
      <c r="BO131" s="142">
        <f t="shared" si="58"/>
        <v>0.004462446244624462</v>
      </c>
      <c r="BP131" s="142">
        <f t="shared" si="59"/>
        <v>0.0032253225322532255</v>
      </c>
      <c r="BQ131" s="143">
        <f t="shared" si="60"/>
        <v>0.0045434543454345435</v>
      </c>
      <c r="BR131" s="175">
        <f t="shared" si="61"/>
        <v>0.032237223722372234</v>
      </c>
      <c r="BS131" s="145">
        <f t="shared" si="62"/>
        <v>0.005716691965304141</v>
      </c>
      <c r="BT131" s="176">
        <f t="shared" si="63"/>
        <v>5</v>
      </c>
      <c r="BV131" s="147">
        <f t="shared" si="64"/>
        <v>59994</v>
      </c>
    </row>
    <row r="132" spans="71:72" ht="12.75" customHeight="1" thickBot="1">
      <c r="BS132" s="148"/>
      <c r="BT132" s="148"/>
    </row>
    <row r="133" spans="1:74" ht="12.75" customHeight="1" thickBot="1">
      <c r="A133" s="2"/>
      <c r="B133" s="3" t="s">
        <v>137</v>
      </c>
      <c r="C133" s="260">
        <v>1</v>
      </c>
      <c r="D133" s="260"/>
      <c r="E133" s="260"/>
      <c r="F133" s="260"/>
      <c r="G133" s="260"/>
      <c r="H133" s="260"/>
      <c r="I133" s="260"/>
      <c r="J133" s="260"/>
      <c r="K133" s="260"/>
      <c r="L133" s="260"/>
      <c r="M133" s="261">
        <v>2</v>
      </c>
      <c r="N133" s="261"/>
      <c r="O133" s="261"/>
      <c r="P133" s="261"/>
      <c r="Q133" s="261"/>
      <c r="R133" s="261"/>
      <c r="S133" s="261"/>
      <c r="T133" s="261"/>
      <c r="U133" s="261"/>
      <c r="V133" s="261"/>
      <c r="W133" s="262">
        <v>3</v>
      </c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3">
        <v>4</v>
      </c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4">
        <v>5</v>
      </c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5">
        <v>6</v>
      </c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4"/>
      <c r="BL133" s="34" t="s">
        <v>18</v>
      </c>
      <c r="BM133" s="35" t="s">
        <v>19</v>
      </c>
      <c r="BN133" s="35" t="s">
        <v>20</v>
      </c>
      <c r="BO133" s="35" t="s">
        <v>21</v>
      </c>
      <c r="BP133" s="35" t="s">
        <v>22</v>
      </c>
      <c r="BQ133" s="36" t="s">
        <v>23</v>
      </c>
      <c r="BR133" s="37" t="s">
        <v>32</v>
      </c>
      <c r="BS133" s="38" t="s">
        <v>95</v>
      </c>
      <c r="BT133" s="39" t="s">
        <v>26</v>
      </c>
      <c r="BV133" s="40" t="s">
        <v>33</v>
      </c>
    </row>
    <row r="134" spans="1:74" ht="12.75" customHeight="1">
      <c r="A134" s="32" t="s">
        <v>1</v>
      </c>
      <c r="B134" s="149" t="s">
        <v>2</v>
      </c>
      <c r="C134" s="42" t="s">
        <v>3</v>
      </c>
      <c r="D134" s="43" t="s">
        <v>4</v>
      </c>
      <c r="E134" s="43" t="s">
        <v>5</v>
      </c>
      <c r="F134" s="43" t="s">
        <v>6</v>
      </c>
      <c r="G134" s="43" t="s">
        <v>7</v>
      </c>
      <c r="H134" s="43" t="s">
        <v>8</v>
      </c>
      <c r="I134" s="43" t="s">
        <v>9</v>
      </c>
      <c r="J134" s="43" t="s">
        <v>10</v>
      </c>
      <c r="K134" s="43" t="s">
        <v>11</v>
      </c>
      <c r="L134" s="44" t="s">
        <v>12</v>
      </c>
      <c r="M134" s="45" t="s">
        <v>3</v>
      </c>
      <c r="N134" s="46" t="s">
        <v>4</v>
      </c>
      <c r="O134" s="46" t="s">
        <v>5</v>
      </c>
      <c r="P134" s="46" t="s">
        <v>6</v>
      </c>
      <c r="Q134" s="46" t="s">
        <v>7</v>
      </c>
      <c r="R134" s="46" t="s">
        <v>8</v>
      </c>
      <c r="S134" s="46" t="s">
        <v>9</v>
      </c>
      <c r="T134" s="46" t="s">
        <v>10</v>
      </c>
      <c r="U134" s="46" t="s">
        <v>11</v>
      </c>
      <c r="V134" s="47" t="s">
        <v>13</v>
      </c>
      <c r="W134" s="48" t="s">
        <v>3</v>
      </c>
      <c r="X134" s="49" t="s">
        <v>4</v>
      </c>
      <c r="Y134" s="49" t="s">
        <v>5</v>
      </c>
      <c r="Z134" s="49" t="s">
        <v>6</v>
      </c>
      <c r="AA134" s="49" t="s">
        <v>7</v>
      </c>
      <c r="AB134" s="49" t="s">
        <v>8</v>
      </c>
      <c r="AC134" s="49" t="s">
        <v>9</v>
      </c>
      <c r="AD134" s="49" t="s">
        <v>10</v>
      </c>
      <c r="AE134" s="49" t="s">
        <v>11</v>
      </c>
      <c r="AF134" s="50" t="s">
        <v>14</v>
      </c>
      <c r="AG134" s="51" t="s">
        <v>3</v>
      </c>
      <c r="AH134" s="52" t="s">
        <v>4</v>
      </c>
      <c r="AI134" s="52" t="s">
        <v>5</v>
      </c>
      <c r="AJ134" s="52" t="s">
        <v>6</v>
      </c>
      <c r="AK134" s="52" t="s">
        <v>7</v>
      </c>
      <c r="AL134" s="52" t="s">
        <v>8</v>
      </c>
      <c r="AM134" s="52" t="s">
        <v>9</v>
      </c>
      <c r="AN134" s="52" t="s">
        <v>10</v>
      </c>
      <c r="AO134" s="52" t="s">
        <v>11</v>
      </c>
      <c r="AP134" s="53" t="s">
        <v>15</v>
      </c>
      <c r="AQ134" s="54" t="s">
        <v>3</v>
      </c>
      <c r="AR134" s="55" t="s">
        <v>4</v>
      </c>
      <c r="AS134" s="55" t="s">
        <v>5</v>
      </c>
      <c r="AT134" s="55" t="s">
        <v>6</v>
      </c>
      <c r="AU134" s="55" t="s">
        <v>7</v>
      </c>
      <c r="AV134" s="55" t="s">
        <v>8</v>
      </c>
      <c r="AW134" s="55" t="s">
        <v>9</v>
      </c>
      <c r="AX134" s="55" t="s">
        <v>10</v>
      </c>
      <c r="AY134" s="55" t="s">
        <v>11</v>
      </c>
      <c r="AZ134" s="56" t="s">
        <v>16</v>
      </c>
      <c r="BA134" s="57" t="s">
        <v>3</v>
      </c>
      <c r="BB134" s="58" t="s">
        <v>4</v>
      </c>
      <c r="BC134" s="58" t="s">
        <v>5</v>
      </c>
      <c r="BD134" s="58" t="s">
        <v>6</v>
      </c>
      <c r="BE134" s="58" t="s">
        <v>7</v>
      </c>
      <c r="BF134" s="58" t="s">
        <v>8</v>
      </c>
      <c r="BG134" s="58" t="s">
        <v>9</v>
      </c>
      <c r="BH134" s="58" t="s">
        <v>10</v>
      </c>
      <c r="BI134" s="58" t="s">
        <v>11</v>
      </c>
      <c r="BJ134" s="59" t="s">
        <v>17</v>
      </c>
      <c r="BK134" s="25"/>
      <c r="BL134" s="150">
        <f>(SMALL((L135:L187),1))</f>
        <v>38.29</v>
      </c>
      <c r="BM134" s="151">
        <f>(SMALL((V135:V187),1))</f>
        <v>23.04</v>
      </c>
      <c r="BN134" s="151">
        <f>(SMALL((AF135:AF187),1))</f>
        <v>30.13</v>
      </c>
      <c r="BO134" s="151">
        <f>(SMALL((AP135:AP187),1))</f>
        <v>18.84</v>
      </c>
      <c r="BP134" s="151">
        <f>(SMALL((AZ135:AZ187),1))</f>
        <v>17.33</v>
      </c>
      <c r="BQ134" s="152">
        <f>(SMALL((BJ135:BJ187),1))</f>
        <v>19.73</v>
      </c>
      <c r="BR134" s="153" t="s">
        <v>34</v>
      </c>
      <c r="BS134" s="154">
        <f>((100/(LARGE(BR135:BR187,1))))/100</f>
        <v>0.1823221307986023</v>
      </c>
      <c r="BT134" s="155" t="s">
        <v>96</v>
      </c>
      <c r="BV134" s="66" t="s">
        <v>35</v>
      </c>
    </row>
    <row r="135" spans="1:74" ht="12.75" customHeight="1">
      <c r="A135" s="67">
        <v>1</v>
      </c>
      <c r="B135" s="68" t="s">
        <v>101</v>
      </c>
      <c r="C135" s="69">
        <v>31.79</v>
      </c>
      <c r="D135" s="70">
        <v>0</v>
      </c>
      <c r="E135" s="70">
        <v>12</v>
      </c>
      <c r="F135" s="70">
        <v>4</v>
      </c>
      <c r="G135" s="70">
        <v>2</v>
      </c>
      <c r="H135" s="70">
        <v>0</v>
      </c>
      <c r="I135" s="70">
        <v>0</v>
      </c>
      <c r="J135" s="70">
        <v>0</v>
      </c>
      <c r="K135" s="70">
        <v>0</v>
      </c>
      <c r="L135" s="156">
        <f aca="true" t="shared" si="65" ref="L135:L168">C135+F135*1+G135*2+H135*5+I135*10+J135*10+K135*3</f>
        <v>39.79</v>
      </c>
      <c r="M135" s="72">
        <v>23.29</v>
      </c>
      <c r="N135" s="73">
        <v>0</v>
      </c>
      <c r="O135" s="73">
        <v>10</v>
      </c>
      <c r="P135" s="73">
        <v>0</v>
      </c>
      <c r="Q135" s="73">
        <v>0</v>
      </c>
      <c r="R135" s="73">
        <v>0</v>
      </c>
      <c r="S135" s="73">
        <v>0</v>
      </c>
      <c r="T135" s="73">
        <v>0</v>
      </c>
      <c r="U135" s="73">
        <v>0</v>
      </c>
      <c r="V135" s="74">
        <f aca="true" t="shared" si="66" ref="V135:V168">M135+P135*1+Q135*2+R135*5+S135*10+T135*10+U135*3</f>
        <v>23.29</v>
      </c>
      <c r="W135" s="157">
        <v>31.28</v>
      </c>
      <c r="X135" s="76">
        <v>0</v>
      </c>
      <c r="Y135" s="76">
        <v>11</v>
      </c>
      <c r="Z135" s="76">
        <v>3</v>
      </c>
      <c r="AA135" s="76">
        <v>0</v>
      </c>
      <c r="AB135" s="76">
        <v>0</v>
      </c>
      <c r="AC135" s="76">
        <v>0</v>
      </c>
      <c r="AD135" s="76">
        <v>0</v>
      </c>
      <c r="AE135" s="76">
        <v>0</v>
      </c>
      <c r="AF135" s="158">
        <f aca="true" t="shared" si="67" ref="AF135:AF168">W135+Z135*1+AA135*2+AB135*5+AC135*10+AD135*10+AE135*3</f>
        <v>34.28</v>
      </c>
      <c r="AG135" s="78">
        <v>20.62</v>
      </c>
      <c r="AH135" s="79">
        <v>0</v>
      </c>
      <c r="AI135" s="79">
        <v>12</v>
      </c>
      <c r="AJ135" s="79">
        <v>0</v>
      </c>
      <c r="AK135" s="79">
        <v>0</v>
      </c>
      <c r="AL135" s="79">
        <v>0</v>
      </c>
      <c r="AM135" s="79">
        <v>0</v>
      </c>
      <c r="AN135" s="79">
        <v>0</v>
      </c>
      <c r="AO135" s="79">
        <v>0</v>
      </c>
      <c r="AP135" s="80">
        <f aca="true" t="shared" si="68" ref="AP135:AP168">AG135+AJ135*1+AK135*2+AL135*5+AM135*10+AN135*10+AO135*3</f>
        <v>20.62</v>
      </c>
      <c r="AQ135" s="159">
        <v>16.33</v>
      </c>
      <c r="AR135" s="82">
        <v>0</v>
      </c>
      <c r="AS135" s="82">
        <v>15</v>
      </c>
      <c r="AT135" s="82">
        <v>1</v>
      </c>
      <c r="AU135" s="82">
        <v>0</v>
      </c>
      <c r="AV135" s="82">
        <v>0</v>
      </c>
      <c r="AW135" s="82">
        <v>0</v>
      </c>
      <c r="AX135" s="82">
        <v>0</v>
      </c>
      <c r="AY135" s="82">
        <v>0</v>
      </c>
      <c r="AZ135" s="83">
        <f aca="true" t="shared" si="69" ref="AZ135:AZ168">AQ135+AT135*1+AU135*2+AV135*5+AW135*10+AX135*10+AY135*3</f>
        <v>17.33</v>
      </c>
      <c r="BA135" s="84">
        <v>26.64</v>
      </c>
      <c r="BB135" s="85">
        <v>12</v>
      </c>
      <c r="BC135" s="85">
        <v>0</v>
      </c>
      <c r="BD135" s="85">
        <v>0</v>
      </c>
      <c r="BE135" s="85">
        <v>0</v>
      </c>
      <c r="BF135" s="85">
        <v>0</v>
      </c>
      <c r="BG135" s="85">
        <v>0</v>
      </c>
      <c r="BH135" s="85">
        <v>0</v>
      </c>
      <c r="BI135" s="85">
        <v>0</v>
      </c>
      <c r="BJ135" s="86">
        <f aca="true" t="shared" si="70" ref="BJ135:BJ168">BA135+BD135*1+BE135*2+BF135*5+BG135*10+BH135*10+BI135*3</f>
        <v>26.64</v>
      </c>
      <c r="BK135" s="1"/>
      <c r="BL135" s="160">
        <f aca="true" t="shared" si="71" ref="BL135:BL168">$BL$134/L135</f>
        <v>0.962302085951244</v>
      </c>
      <c r="BM135" s="161">
        <f aca="true" t="shared" si="72" ref="BM135:BM168">$BM$134/V135</f>
        <v>0.9892657793044225</v>
      </c>
      <c r="BN135" s="161">
        <f aca="true" t="shared" si="73" ref="BN135:BN168">$BN$134/AF135</f>
        <v>0.8789381563593932</v>
      </c>
      <c r="BO135" s="161">
        <f aca="true" t="shared" si="74" ref="BO135:BO168">$BO$134/AP135</f>
        <v>0.9136760426770125</v>
      </c>
      <c r="BP135" s="161">
        <f aca="true" t="shared" si="75" ref="BP135:BP168">$BP$134/AZ135</f>
        <v>1</v>
      </c>
      <c r="BQ135" s="162">
        <f aca="true" t="shared" si="76" ref="BQ135:BQ168">$BQ$134/BJ135</f>
        <v>0.7406156156156156</v>
      </c>
      <c r="BR135" s="163">
        <f aca="true" t="shared" si="77" ref="BR135:BR168">(SUM(BL135:BQ135))</f>
        <v>5.484797679907688</v>
      </c>
      <c r="BS135" s="91">
        <f aca="true" t="shared" si="78" ref="BS135:BS168">($BS$134*BR135)</f>
        <v>0.9999999999999999</v>
      </c>
      <c r="BT135" s="164">
        <f aca="true" t="shared" si="79" ref="BT135:BT168">(RANK(BS135,$BS$135:$BS$187))</f>
        <v>1</v>
      </c>
      <c r="BV135" s="40">
        <f aca="true" t="shared" si="80" ref="BV135:BV168">L135+V135+AF135+AP135+AZ135+BJ135</f>
        <v>161.95</v>
      </c>
    </row>
    <row r="136" spans="1:74" ht="12.75" customHeight="1">
      <c r="A136" s="93">
        <v>8</v>
      </c>
      <c r="B136" s="94" t="s">
        <v>129</v>
      </c>
      <c r="C136" s="95">
        <v>32.4</v>
      </c>
      <c r="D136" s="96">
        <v>0</v>
      </c>
      <c r="E136" s="96">
        <v>8</v>
      </c>
      <c r="F136" s="96">
        <v>8</v>
      </c>
      <c r="G136" s="96">
        <v>2</v>
      </c>
      <c r="H136" s="96">
        <v>0</v>
      </c>
      <c r="I136" s="96">
        <v>0</v>
      </c>
      <c r="J136" s="96">
        <v>0</v>
      </c>
      <c r="K136" s="96">
        <v>0</v>
      </c>
      <c r="L136" s="165">
        <f t="shared" si="65"/>
        <v>44.4</v>
      </c>
      <c r="M136" s="98">
        <v>25.21</v>
      </c>
      <c r="N136" s="99">
        <v>0</v>
      </c>
      <c r="O136" s="99">
        <v>10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100">
        <f t="shared" si="66"/>
        <v>25.21</v>
      </c>
      <c r="W136" s="166">
        <v>29.13</v>
      </c>
      <c r="X136" s="102">
        <v>0</v>
      </c>
      <c r="Y136" s="102">
        <v>13</v>
      </c>
      <c r="Z136" s="102">
        <v>1</v>
      </c>
      <c r="AA136" s="102">
        <v>0</v>
      </c>
      <c r="AB136" s="102">
        <v>0</v>
      </c>
      <c r="AC136" s="102">
        <v>0</v>
      </c>
      <c r="AD136" s="102">
        <v>0</v>
      </c>
      <c r="AE136" s="102">
        <v>0</v>
      </c>
      <c r="AF136" s="167">
        <f t="shared" si="67"/>
        <v>30.13</v>
      </c>
      <c r="AG136" s="104">
        <v>20.49</v>
      </c>
      <c r="AH136" s="105">
        <v>0</v>
      </c>
      <c r="AI136" s="105">
        <v>8</v>
      </c>
      <c r="AJ136" s="105">
        <v>4</v>
      </c>
      <c r="AK136" s="105">
        <v>0</v>
      </c>
      <c r="AL136" s="105">
        <v>0</v>
      </c>
      <c r="AM136" s="105">
        <v>0</v>
      </c>
      <c r="AN136" s="105">
        <v>0</v>
      </c>
      <c r="AO136" s="105">
        <v>0</v>
      </c>
      <c r="AP136" s="106">
        <f t="shared" si="68"/>
        <v>24.49</v>
      </c>
      <c r="AQ136" s="168">
        <v>15.93</v>
      </c>
      <c r="AR136" s="108">
        <v>0</v>
      </c>
      <c r="AS136" s="108">
        <v>8</v>
      </c>
      <c r="AT136" s="108">
        <v>6</v>
      </c>
      <c r="AU136" s="108">
        <v>2</v>
      </c>
      <c r="AV136" s="108">
        <v>0</v>
      </c>
      <c r="AW136" s="108">
        <v>0</v>
      </c>
      <c r="AX136" s="108">
        <v>0</v>
      </c>
      <c r="AY136" s="108">
        <v>0</v>
      </c>
      <c r="AZ136" s="109">
        <f t="shared" si="69"/>
        <v>25.93</v>
      </c>
      <c r="BA136" s="110">
        <v>19.73</v>
      </c>
      <c r="BB136" s="111">
        <v>12</v>
      </c>
      <c r="BC136" s="111">
        <v>0</v>
      </c>
      <c r="BD136" s="111">
        <v>0</v>
      </c>
      <c r="BE136" s="111">
        <v>0</v>
      </c>
      <c r="BF136" s="111">
        <v>0</v>
      </c>
      <c r="BG136" s="111">
        <v>0</v>
      </c>
      <c r="BH136" s="111">
        <v>0</v>
      </c>
      <c r="BI136" s="111">
        <v>0</v>
      </c>
      <c r="BJ136" s="112">
        <f t="shared" si="70"/>
        <v>19.73</v>
      </c>
      <c r="BK136" s="1"/>
      <c r="BL136" s="113">
        <f t="shared" si="71"/>
        <v>0.8623873873873874</v>
      </c>
      <c r="BM136" s="114">
        <f t="shared" si="72"/>
        <v>0.9139230464101546</v>
      </c>
      <c r="BN136" s="114">
        <f t="shared" si="73"/>
        <v>1</v>
      </c>
      <c r="BO136" s="114">
        <f t="shared" si="74"/>
        <v>0.7692935892200898</v>
      </c>
      <c r="BP136" s="114">
        <f t="shared" si="75"/>
        <v>0.6683378326263015</v>
      </c>
      <c r="BQ136" s="115">
        <f t="shared" si="76"/>
        <v>1</v>
      </c>
      <c r="BR136" s="169">
        <f t="shared" si="77"/>
        <v>5.213941855643934</v>
      </c>
      <c r="BS136" s="117">
        <f t="shared" si="78"/>
        <v>0.9506169889810204</v>
      </c>
      <c r="BT136" s="170">
        <f t="shared" si="79"/>
        <v>2</v>
      </c>
      <c r="BV136" s="119">
        <f t="shared" si="80"/>
        <v>169.89</v>
      </c>
    </row>
    <row r="137" spans="1:74" ht="12.75" customHeight="1">
      <c r="A137" s="93">
        <v>15</v>
      </c>
      <c r="B137" s="94" t="s">
        <v>115</v>
      </c>
      <c r="C137" s="95">
        <v>30.29</v>
      </c>
      <c r="D137" s="96">
        <v>0</v>
      </c>
      <c r="E137" s="96">
        <v>14</v>
      </c>
      <c r="F137" s="96">
        <v>3</v>
      </c>
      <c r="G137" s="96">
        <v>0</v>
      </c>
      <c r="H137" s="96">
        <v>1</v>
      </c>
      <c r="I137" s="96">
        <v>0</v>
      </c>
      <c r="J137" s="96">
        <v>0</v>
      </c>
      <c r="K137" s="96">
        <v>0</v>
      </c>
      <c r="L137" s="165">
        <f t="shared" si="65"/>
        <v>38.29</v>
      </c>
      <c r="M137" s="98">
        <v>23.04</v>
      </c>
      <c r="N137" s="99">
        <v>0</v>
      </c>
      <c r="O137" s="99">
        <v>10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100">
        <f t="shared" si="66"/>
        <v>23.04</v>
      </c>
      <c r="W137" s="166">
        <v>24.98</v>
      </c>
      <c r="X137" s="102">
        <v>0</v>
      </c>
      <c r="Y137" s="102">
        <v>9</v>
      </c>
      <c r="Z137" s="102">
        <v>2</v>
      </c>
      <c r="AA137" s="102">
        <v>1</v>
      </c>
      <c r="AB137" s="102">
        <v>2</v>
      </c>
      <c r="AC137" s="102">
        <v>0</v>
      </c>
      <c r="AD137" s="102">
        <v>0</v>
      </c>
      <c r="AE137" s="102">
        <v>0</v>
      </c>
      <c r="AF137" s="167">
        <f t="shared" si="67"/>
        <v>38.980000000000004</v>
      </c>
      <c r="AG137" s="104">
        <v>20.18</v>
      </c>
      <c r="AH137" s="105">
        <v>0</v>
      </c>
      <c r="AI137" s="105">
        <v>8</v>
      </c>
      <c r="AJ137" s="105">
        <v>2</v>
      </c>
      <c r="AK137" s="105">
        <v>2</v>
      </c>
      <c r="AL137" s="105">
        <v>0</v>
      </c>
      <c r="AM137" s="105">
        <v>0</v>
      </c>
      <c r="AN137" s="105">
        <v>0</v>
      </c>
      <c r="AO137" s="105">
        <v>0</v>
      </c>
      <c r="AP137" s="106">
        <f t="shared" si="68"/>
        <v>26.18</v>
      </c>
      <c r="AQ137" s="168">
        <v>14.46</v>
      </c>
      <c r="AR137" s="108">
        <v>0</v>
      </c>
      <c r="AS137" s="108">
        <v>12</v>
      </c>
      <c r="AT137" s="108">
        <v>4</v>
      </c>
      <c r="AU137" s="108">
        <v>0</v>
      </c>
      <c r="AV137" s="108">
        <v>0</v>
      </c>
      <c r="AW137" s="108">
        <v>0</v>
      </c>
      <c r="AX137" s="108">
        <v>0</v>
      </c>
      <c r="AY137" s="108">
        <v>0</v>
      </c>
      <c r="AZ137" s="109">
        <f t="shared" si="69"/>
        <v>18.46</v>
      </c>
      <c r="BA137" s="110">
        <v>25.31</v>
      </c>
      <c r="BB137" s="111">
        <v>12</v>
      </c>
      <c r="BC137" s="111">
        <v>0</v>
      </c>
      <c r="BD137" s="111">
        <v>0</v>
      </c>
      <c r="BE137" s="111">
        <v>0</v>
      </c>
      <c r="BF137" s="111">
        <v>0</v>
      </c>
      <c r="BG137" s="111">
        <v>0</v>
      </c>
      <c r="BH137" s="111">
        <v>0</v>
      </c>
      <c r="BI137" s="111">
        <v>0</v>
      </c>
      <c r="BJ137" s="112">
        <f t="shared" si="70"/>
        <v>25.31</v>
      </c>
      <c r="BK137" s="1"/>
      <c r="BL137" s="113">
        <f t="shared" si="71"/>
        <v>1</v>
      </c>
      <c r="BM137" s="114">
        <f t="shared" si="72"/>
        <v>1</v>
      </c>
      <c r="BN137" s="114">
        <f t="shared" si="73"/>
        <v>0.7729604925602872</v>
      </c>
      <c r="BO137" s="114">
        <f t="shared" si="74"/>
        <v>0.719633307868602</v>
      </c>
      <c r="BP137" s="114">
        <f t="shared" si="75"/>
        <v>0.9387865655471288</v>
      </c>
      <c r="BQ137" s="115">
        <f t="shared" si="76"/>
        <v>0.7795337811141841</v>
      </c>
      <c r="BR137" s="169">
        <f t="shared" si="77"/>
        <v>5.210914147090202</v>
      </c>
      <c r="BS137" s="117">
        <f t="shared" si="78"/>
        <v>0.950064970706067</v>
      </c>
      <c r="BT137" s="170">
        <f t="shared" si="79"/>
        <v>3</v>
      </c>
      <c r="BV137" s="119">
        <f t="shared" si="80"/>
        <v>170.26000000000002</v>
      </c>
    </row>
    <row r="138" spans="1:74" ht="12.75" customHeight="1">
      <c r="A138" s="93">
        <v>5</v>
      </c>
      <c r="B138" s="94" t="s">
        <v>126</v>
      </c>
      <c r="C138" s="95">
        <v>29.82</v>
      </c>
      <c r="D138" s="96">
        <v>0</v>
      </c>
      <c r="E138" s="96">
        <v>9</v>
      </c>
      <c r="F138" s="96">
        <v>5</v>
      </c>
      <c r="G138" s="96">
        <v>4</v>
      </c>
      <c r="H138" s="96">
        <v>0</v>
      </c>
      <c r="I138" s="96">
        <v>0</v>
      </c>
      <c r="J138" s="96">
        <v>0</v>
      </c>
      <c r="K138" s="96">
        <v>0</v>
      </c>
      <c r="L138" s="165">
        <f t="shared" si="65"/>
        <v>42.82</v>
      </c>
      <c r="M138" s="98">
        <v>21.44</v>
      </c>
      <c r="N138" s="99">
        <v>0</v>
      </c>
      <c r="O138" s="99">
        <v>4</v>
      </c>
      <c r="P138" s="99">
        <v>5</v>
      </c>
      <c r="Q138" s="99">
        <v>0</v>
      </c>
      <c r="R138" s="99">
        <v>1</v>
      </c>
      <c r="S138" s="99">
        <v>0</v>
      </c>
      <c r="T138" s="99">
        <v>0</v>
      </c>
      <c r="U138" s="99">
        <v>0</v>
      </c>
      <c r="V138" s="100">
        <f t="shared" si="66"/>
        <v>31.44</v>
      </c>
      <c r="W138" s="166">
        <v>23.69</v>
      </c>
      <c r="X138" s="102">
        <v>0</v>
      </c>
      <c r="Y138" s="102">
        <v>6</v>
      </c>
      <c r="Z138" s="102">
        <v>2</v>
      </c>
      <c r="AA138" s="102">
        <v>4</v>
      </c>
      <c r="AB138" s="102">
        <v>2</v>
      </c>
      <c r="AC138" s="102">
        <v>0</v>
      </c>
      <c r="AD138" s="102">
        <v>0</v>
      </c>
      <c r="AE138" s="102">
        <v>0</v>
      </c>
      <c r="AF138" s="167">
        <f t="shared" si="67"/>
        <v>43.69</v>
      </c>
      <c r="AG138" s="104">
        <v>17.84</v>
      </c>
      <c r="AH138" s="105">
        <v>0</v>
      </c>
      <c r="AI138" s="105">
        <v>11</v>
      </c>
      <c r="AJ138" s="105">
        <v>1</v>
      </c>
      <c r="AK138" s="105">
        <v>0</v>
      </c>
      <c r="AL138" s="105">
        <v>0</v>
      </c>
      <c r="AM138" s="105">
        <v>0</v>
      </c>
      <c r="AN138" s="105">
        <v>0</v>
      </c>
      <c r="AO138" s="105">
        <v>0</v>
      </c>
      <c r="AP138" s="106">
        <f t="shared" si="68"/>
        <v>18.84</v>
      </c>
      <c r="AQ138" s="168">
        <v>15.07</v>
      </c>
      <c r="AR138" s="108">
        <v>0</v>
      </c>
      <c r="AS138" s="108">
        <v>11</v>
      </c>
      <c r="AT138" s="108">
        <v>5</v>
      </c>
      <c r="AU138" s="108">
        <v>0</v>
      </c>
      <c r="AV138" s="108">
        <v>0</v>
      </c>
      <c r="AW138" s="108">
        <v>0</v>
      </c>
      <c r="AX138" s="108">
        <v>0</v>
      </c>
      <c r="AY138" s="108">
        <v>0</v>
      </c>
      <c r="AZ138" s="109">
        <f t="shared" si="69"/>
        <v>20.07</v>
      </c>
      <c r="BA138" s="110">
        <v>23.92</v>
      </c>
      <c r="BB138" s="111">
        <v>12</v>
      </c>
      <c r="BC138" s="111">
        <v>0</v>
      </c>
      <c r="BD138" s="111">
        <v>0</v>
      </c>
      <c r="BE138" s="111">
        <v>0</v>
      </c>
      <c r="BF138" s="111">
        <v>0</v>
      </c>
      <c r="BG138" s="111">
        <v>0</v>
      </c>
      <c r="BH138" s="111">
        <v>0</v>
      </c>
      <c r="BI138" s="111">
        <v>4</v>
      </c>
      <c r="BJ138" s="112">
        <f t="shared" si="70"/>
        <v>35.92</v>
      </c>
      <c r="BK138" s="1"/>
      <c r="BL138" s="113">
        <f t="shared" si="71"/>
        <v>0.8942083138720224</v>
      </c>
      <c r="BM138" s="114">
        <f t="shared" si="72"/>
        <v>0.7328244274809159</v>
      </c>
      <c r="BN138" s="114">
        <f t="shared" si="73"/>
        <v>0.6896314946211948</v>
      </c>
      <c r="BO138" s="114">
        <f t="shared" si="74"/>
        <v>1</v>
      </c>
      <c r="BP138" s="114">
        <f t="shared" si="75"/>
        <v>0.8634778276033881</v>
      </c>
      <c r="BQ138" s="115">
        <f t="shared" si="76"/>
        <v>0.5492761692650334</v>
      </c>
      <c r="BR138" s="169">
        <f t="shared" si="77"/>
        <v>4.729418232842555</v>
      </c>
      <c r="BS138" s="117">
        <f t="shared" si="78"/>
        <v>0.8622776096496149</v>
      </c>
      <c r="BT138" s="170">
        <f t="shared" si="79"/>
        <v>4</v>
      </c>
      <c r="BV138" s="119">
        <f t="shared" si="80"/>
        <v>192.77999999999997</v>
      </c>
    </row>
    <row r="139" spans="1:74" ht="12.75" customHeight="1">
      <c r="A139" s="93">
        <v>14</v>
      </c>
      <c r="B139" s="94" t="s">
        <v>114</v>
      </c>
      <c r="C139" s="95">
        <v>31.25</v>
      </c>
      <c r="D139" s="96">
        <v>0</v>
      </c>
      <c r="E139" s="96">
        <v>9</v>
      </c>
      <c r="F139" s="96">
        <v>5</v>
      </c>
      <c r="G139" s="96">
        <v>2</v>
      </c>
      <c r="H139" s="96">
        <v>2</v>
      </c>
      <c r="I139" s="96">
        <v>0</v>
      </c>
      <c r="J139" s="96">
        <v>0</v>
      </c>
      <c r="K139" s="96">
        <v>0</v>
      </c>
      <c r="L139" s="165">
        <f t="shared" si="65"/>
        <v>50.25</v>
      </c>
      <c r="M139" s="98">
        <v>25.8</v>
      </c>
      <c r="N139" s="99">
        <v>0</v>
      </c>
      <c r="O139" s="99">
        <v>7</v>
      </c>
      <c r="P139" s="99">
        <v>2</v>
      </c>
      <c r="Q139" s="99">
        <v>1</v>
      </c>
      <c r="R139" s="99">
        <v>0</v>
      </c>
      <c r="S139" s="99">
        <v>0</v>
      </c>
      <c r="T139" s="99">
        <v>0</v>
      </c>
      <c r="U139" s="99">
        <v>0</v>
      </c>
      <c r="V139" s="100">
        <f t="shared" si="66"/>
        <v>29.8</v>
      </c>
      <c r="W139" s="166">
        <v>32.92</v>
      </c>
      <c r="X139" s="102">
        <v>0</v>
      </c>
      <c r="Y139" s="102">
        <v>9</v>
      </c>
      <c r="Z139" s="102">
        <v>5</v>
      </c>
      <c r="AA139" s="102">
        <v>0</v>
      </c>
      <c r="AB139" s="102">
        <v>0</v>
      </c>
      <c r="AC139" s="102">
        <v>0</v>
      </c>
      <c r="AD139" s="102">
        <v>0</v>
      </c>
      <c r="AE139" s="102">
        <v>0</v>
      </c>
      <c r="AF139" s="167">
        <f t="shared" si="67"/>
        <v>37.92</v>
      </c>
      <c r="AG139" s="104">
        <v>23.14</v>
      </c>
      <c r="AH139" s="105">
        <v>0</v>
      </c>
      <c r="AI139" s="105">
        <v>10</v>
      </c>
      <c r="AJ139" s="105">
        <v>2</v>
      </c>
      <c r="AK139" s="105">
        <v>0</v>
      </c>
      <c r="AL139" s="105">
        <v>0</v>
      </c>
      <c r="AM139" s="105">
        <v>0</v>
      </c>
      <c r="AN139" s="105">
        <v>0</v>
      </c>
      <c r="AO139" s="105">
        <v>0</v>
      </c>
      <c r="AP139" s="106">
        <f t="shared" si="68"/>
        <v>25.14</v>
      </c>
      <c r="AQ139" s="168">
        <v>23.37</v>
      </c>
      <c r="AR139" s="108">
        <v>0</v>
      </c>
      <c r="AS139" s="108">
        <v>10</v>
      </c>
      <c r="AT139" s="108">
        <v>6</v>
      </c>
      <c r="AU139" s="108">
        <v>0</v>
      </c>
      <c r="AV139" s="108">
        <v>0</v>
      </c>
      <c r="AW139" s="108">
        <v>0</v>
      </c>
      <c r="AX139" s="108">
        <v>0</v>
      </c>
      <c r="AY139" s="108">
        <v>0</v>
      </c>
      <c r="AZ139" s="109">
        <f t="shared" si="69"/>
        <v>29.37</v>
      </c>
      <c r="BA139" s="110">
        <v>21.85</v>
      </c>
      <c r="BB139" s="111">
        <v>12</v>
      </c>
      <c r="BC139" s="111">
        <v>0</v>
      </c>
      <c r="BD139" s="111">
        <v>0</v>
      </c>
      <c r="BE139" s="111">
        <v>0</v>
      </c>
      <c r="BF139" s="111">
        <v>0</v>
      </c>
      <c r="BG139" s="111">
        <v>0</v>
      </c>
      <c r="BH139" s="111">
        <v>0</v>
      </c>
      <c r="BI139" s="111">
        <v>0</v>
      </c>
      <c r="BJ139" s="112">
        <f t="shared" si="70"/>
        <v>21.85</v>
      </c>
      <c r="BK139" s="1"/>
      <c r="BL139" s="113">
        <f t="shared" si="71"/>
        <v>0.7619900497512437</v>
      </c>
      <c r="BM139" s="114">
        <f t="shared" si="72"/>
        <v>0.7731543624161074</v>
      </c>
      <c r="BN139" s="114">
        <f t="shared" si="73"/>
        <v>0.7945675105485231</v>
      </c>
      <c r="BO139" s="114">
        <f t="shared" si="74"/>
        <v>0.7494033412887828</v>
      </c>
      <c r="BP139" s="114">
        <f t="shared" si="75"/>
        <v>0.5900578821927136</v>
      </c>
      <c r="BQ139" s="115">
        <f t="shared" si="76"/>
        <v>0.902974828375286</v>
      </c>
      <c r="BR139" s="169">
        <f t="shared" si="77"/>
        <v>4.5721479745726565</v>
      </c>
      <c r="BS139" s="117">
        <f t="shared" si="78"/>
        <v>0.8336037610506004</v>
      </c>
      <c r="BT139" s="170">
        <f t="shared" si="79"/>
        <v>5</v>
      </c>
      <c r="BV139" s="119">
        <f t="shared" si="80"/>
        <v>194.33</v>
      </c>
    </row>
    <row r="140" spans="1:74" ht="12.75" customHeight="1">
      <c r="A140" s="93">
        <v>3</v>
      </c>
      <c r="B140" s="94" t="s">
        <v>103</v>
      </c>
      <c r="C140" s="95">
        <v>41.79</v>
      </c>
      <c r="D140" s="96">
        <v>0</v>
      </c>
      <c r="E140" s="96">
        <v>8</v>
      </c>
      <c r="F140" s="96">
        <v>9</v>
      </c>
      <c r="G140" s="96">
        <v>1</v>
      </c>
      <c r="H140" s="96">
        <v>0</v>
      </c>
      <c r="I140" s="96">
        <v>0</v>
      </c>
      <c r="J140" s="96">
        <v>0</v>
      </c>
      <c r="K140" s="96">
        <v>0</v>
      </c>
      <c r="L140" s="165">
        <f t="shared" si="65"/>
        <v>52.79</v>
      </c>
      <c r="M140" s="98">
        <v>29.26</v>
      </c>
      <c r="N140" s="99">
        <v>0</v>
      </c>
      <c r="O140" s="99">
        <v>9</v>
      </c>
      <c r="P140" s="99">
        <v>0</v>
      </c>
      <c r="Q140" s="99">
        <v>1</v>
      </c>
      <c r="R140" s="99">
        <v>0</v>
      </c>
      <c r="S140" s="99">
        <v>0</v>
      </c>
      <c r="T140" s="99">
        <v>0</v>
      </c>
      <c r="U140" s="99">
        <v>0</v>
      </c>
      <c r="V140" s="100">
        <f t="shared" si="66"/>
        <v>31.26</v>
      </c>
      <c r="W140" s="166">
        <v>40.7</v>
      </c>
      <c r="X140" s="102">
        <v>0</v>
      </c>
      <c r="Y140" s="102">
        <v>12</v>
      </c>
      <c r="Z140" s="102">
        <v>2</v>
      </c>
      <c r="AA140" s="102">
        <v>0</v>
      </c>
      <c r="AB140" s="102">
        <v>0</v>
      </c>
      <c r="AC140" s="102">
        <v>0</v>
      </c>
      <c r="AD140" s="102">
        <v>0</v>
      </c>
      <c r="AE140" s="102">
        <v>0</v>
      </c>
      <c r="AF140" s="167">
        <f t="shared" si="67"/>
        <v>42.7</v>
      </c>
      <c r="AG140" s="104">
        <v>20.08</v>
      </c>
      <c r="AH140" s="105">
        <v>0</v>
      </c>
      <c r="AI140" s="105">
        <v>9</v>
      </c>
      <c r="AJ140" s="105">
        <v>2</v>
      </c>
      <c r="AK140" s="105">
        <v>1</v>
      </c>
      <c r="AL140" s="105">
        <v>0</v>
      </c>
      <c r="AM140" s="105">
        <v>0</v>
      </c>
      <c r="AN140" s="105">
        <v>0</v>
      </c>
      <c r="AO140" s="105">
        <v>0</v>
      </c>
      <c r="AP140" s="106">
        <f t="shared" si="68"/>
        <v>24.08</v>
      </c>
      <c r="AQ140" s="168">
        <v>14.1</v>
      </c>
      <c r="AR140" s="108">
        <v>0</v>
      </c>
      <c r="AS140" s="108">
        <v>9</v>
      </c>
      <c r="AT140" s="108">
        <v>4</v>
      </c>
      <c r="AU140" s="108">
        <v>2</v>
      </c>
      <c r="AV140" s="108">
        <v>1</v>
      </c>
      <c r="AW140" s="108">
        <v>0</v>
      </c>
      <c r="AX140" s="108">
        <v>0</v>
      </c>
      <c r="AY140" s="108">
        <v>0</v>
      </c>
      <c r="AZ140" s="109">
        <f t="shared" si="69"/>
        <v>27.1</v>
      </c>
      <c r="BA140" s="110">
        <v>22.3</v>
      </c>
      <c r="BB140" s="111">
        <v>12</v>
      </c>
      <c r="BC140" s="111">
        <v>0</v>
      </c>
      <c r="BD140" s="111">
        <v>0</v>
      </c>
      <c r="BE140" s="111">
        <v>0</v>
      </c>
      <c r="BF140" s="111">
        <v>0</v>
      </c>
      <c r="BG140" s="111">
        <v>0</v>
      </c>
      <c r="BH140" s="111">
        <v>0</v>
      </c>
      <c r="BI140" s="111">
        <v>0</v>
      </c>
      <c r="BJ140" s="112">
        <f t="shared" si="70"/>
        <v>22.3</v>
      </c>
      <c r="BK140" s="1"/>
      <c r="BL140" s="113">
        <f t="shared" si="71"/>
        <v>0.7253267664330365</v>
      </c>
      <c r="BM140" s="114">
        <f t="shared" si="72"/>
        <v>0.7370441458733205</v>
      </c>
      <c r="BN140" s="114">
        <f t="shared" si="73"/>
        <v>0.7056206088992973</v>
      </c>
      <c r="BO140" s="114">
        <f t="shared" si="74"/>
        <v>0.7823920265780732</v>
      </c>
      <c r="BP140" s="114">
        <f t="shared" si="75"/>
        <v>0.6394833948339482</v>
      </c>
      <c r="BQ140" s="115">
        <f t="shared" si="76"/>
        <v>0.8847533632286996</v>
      </c>
      <c r="BR140" s="169">
        <f t="shared" si="77"/>
        <v>4.474620305846376</v>
      </c>
      <c r="BS140" s="117">
        <f t="shared" si="78"/>
        <v>0.8158223086766047</v>
      </c>
      <c r="BT140" s="170">
        <f t="shared" si="79"/>
        <v>6</v>
      </c>
      <c r="BV140" s="119">
        <f t="shared" si="80"/>
        <v>200.23</v>
      </c>
    </row>
    <row r="141" spans="1:74" ht="12.75" customHeight="1">
      <c r="A141" s="93">
        <v>9</v>
      </c>
      <c r="B141" s="94" t="s">
        <v>109</v>
      </c>
      <c r="C141" s="95">
        <v>44.68</v>
      </c>
      <c r="D141" s="96">
        <v>0</v>
      </c>
      <c r="E141" s="96">
        <v>15</v>
      </c>
      <c r="F141" s="96">
        <v>3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165">
        <f t="shared" si="65"/>
        <v>47.68</v>
      </c>
      <c r="M141" s="98">
        <v>32.93</v>
      </c>
      <c r="N141" s="99">
        <v>0</v>
      </c>
      <c r="O141" s="99">
        <v>10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100">
        <f t="shared" si="66"/>
        <v>32.93</v>
      </c>
      <c r="W141" s="166">
        <v>41.82</v>
      </c>
      <c r="X141" s="102">
        <v>0</v>
      </c>
      <c r="Y141" s="102">
        <v>9</v>
      </c>
      <c r="Z141" s="102">
        <v>5</v>
      </c>
      <c r="AA141" s="102">
        <v>0</v>
      </c>
      <c r="AB141" s="102">
        <v>0</v>
      </c>
      <c r="AC141" s="102">
        <v>0</v>
      </c>
      <c r="AD141" s="102">
        <v>0</v>
      </c>
      <c r="AE141" s="102">
        <v>0</v>
      </c>
      <c r="AF141" s="167">
        <f t="shared" si="67"/>
        <v>46.82</v>
      </c>
      <c r="AG141" s="104">
        <v>22.96</v>
      </c>
      <c r="AH141" s="105">
        <v>0</v>
      </c>
      <c r="AI141" s="105">
        <v>12</v>
      </c>
      <c r="AJ141" s="105">
        <v>0</v>
      </c>
      <c r="AK141" s="105">
        <v>0</v>
      </c>
      <c r="AL141" s="105">
        <v>0</v>
      </c>
      <c r="AM141" s="105">
        <v>0</v>
      </c>
      <c r="AN141" s="105">
        <v>0</v>
      </c>
      <c r="AO141" s="105">
        <v>0</v>
      </c>
      <c r="AP141" s="106">
        <f t="shared" si="68"/>
        <v>22.96</v>
      </c>
      <c r="AQ141" s="168">
        <v>26.05</v>
      </c>
      <c r="AR141" s="108">
        <v>0</v>
      </c>
      <c r="AS141" s="108">
        <v>10</v>
      </c>
      <c r="AT141" s="108">
        <v>6</v>
      </c>
      <c r="AU141" s="108">
        <v>0</v>
      </c>
      <c r="AV141" s="108">
        <v>0</v>
      </c>
      <c r="AW141" s="108">
        <v>0</v>
      </c>
      <c r="AX141" s="108">
        <v>0</v>
      </c>
      <c r="AY141" s="108">
        <v>0</v>
      </c>
      <c r="AZ141" s="109">
        <f t="shared" si="69"/>
        <v>32.05</v>
      </c>
      <c r="BA141" s="110">
        <v>21.87</v>
      </c>
      <c r="BB141" s="111">
        <v>12</v>
      </c>
      <c r="BC141" s="111">
        <v>0</v>
      </c>
      <c r="BD141" s="111">
        <v>0</v>
      </c>
      <c r="BE141" s="111">
        <v>0</v>
      </c>
      <c r="BF141" s="111">
        <v>0</v>
      </c>
      <c r="BG141" s="111">
        <v>0</v>
      </c>
      <c r="BH141" s="111">
        <v>0</v>
      </c>
      <c r="BI141" s="111">
        <v>0</v>
      </c>
      <c r="BJ141" s="112">
        <f t="shared" si="70"/>
        <v>21.87</v>
      </c>
      <c r="BK141" s="1"/>
      <c r="BL141" s="113">
        <f t="shared" si="71"/>
        <v>0.8030620805369127</v>
      </c>
      <c r="BM141" s="114">
        <f t="shared" si="72"/>
        <v>0.6996659580929243</v>
      </c>
      <c r="BN141" s="114">
        <f t="shared" si="73"/>
        <v>0.6435284066638188</v>
      </c>
      <c r="BO141" s="114">
        <f t="shared" si="74"/>
        <v>0.8205574912891985</v>
      </c>
      <c r="BP141" s="114">
        <f t="shared" si="75"/>
        <v>0.5407176287051482</v>
      </c>
      <c r="BQ141" s="115">
        <f t="shared" si="76"/>
        <v>0.9021490626428897</v>
      </c>
      <c r="BR141" s="169">
        <f t="shared" si="77"/>
        <v>4.409680627930893</v>
      </c>
      <c r="BS141" s="117">
        <f t="shared" si="78"/>
        <v>0.8039823682256789</v>
      </c>
      <c r="BT141" s="170">
        <f t="shared" si="79"/>
        <v>7</v>
      </c>
      <c r="BV141" s="119">
        <f t="shared" si="80"/>
        <v>204.31</v>
      </c>
    </row>
    <row r="142" spans="1:74" ht="12.75" customHeight="1">
      <c r="A142" s="93">
        <v>3</v>
      </c>
      <c r="B142" s="94" t="s">
        <v>124</v>
      </c>
      <c r="C142" s="95">
        <v>42.72</v>
      </c>
      <c r="D142" s="96">
        <v>0</v>
      </c>
      <c r="E142" s="96">
        <v>13</v>
      </c>
      <c r="F142" s="96">
        <v>4</v>
      </c>
      <c r="G142" s="96">
        <v>1</v>
      </c>
      <c r="H142" s="96">
        <v>0</v>
      </c>
      <c r="I142" s="96">
        <v>0</v>
      </c>
      <c r="J142" s="96">
        <v>0</v>
      </c>
      <c r="K142" s="96">
        <v>0</v>
      </c>
      <c r="L142" s="165">
        <f t="shared" si="65"/>
        <v>48.72</v>
      </c>
      <c r="M142" s="98">
        <v>31.71</v>
      </c>
      <c r="N142" s="99">
        <v>0</v>
      </c>
      <c r="O142" s="99">
        <v>9</v>
      </c>
      <c r="P142" s="99">
        <v>1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100">
        <f t="shared" si="66"/>
        <v>32.71</v>
      </c>
      <c r="W142" s="166">
        <v>43.08</v>
      </c>
      <c r="X142" s="102">
        <v>0</v>
      </c>
      <c r="Y142" s="102">
        <v>8</v>
      </c>
      <c r="Z142" s="102">
        <v>5</v>
      </c>
      <c r="AA142" s="102">
        <v>1</v>
      </c>
      <c r="AB142" s="102">
        <v>0</v>
      </c>
      <c r="AC142" s="102">
        <v>0</v>
      </c>
      <c r="AD142" s="102">
        <v>0</v>
      </c>
      <c r="AE142" s="102">
        <v>0</v>
      </c>
      <c r="AF142" s="167">
        <f t="shared" si="67"/>
        <v>50.08</v>
      </c>
      <c r="AG142" s="104">
        <v>24.34</v>
      </c>
      <c r="AH142" s="105">
        <v>0</v>
      </c>
      <c r="AI142" s="105">
        <v>12</v>
      </c>
      <c r="AJ142" s="105">
        <v>0</v>
      </c>
      <c r="AK142" s="105">
        <v>0</v>
      </c>
      <c r="AL142" s="105">
        <v>0</v>
      </c>
      <c r="AM142" s="105">
        <v>0</v>
      </c>
      <c r="AN142" s="105">
        <v>0</v>
      </c>
      <c r="AO142" s="105">
        <v>0</v>
      </c>
      <c r="AP142" s="106">
        <f t="shared" si="68"/>
        <v>24.34</v>
      </c>
      <c r="AQ142" s="168">
        <v>16.48</v>
      </c>
      <c r="AR142" s="108">
        <v>0</v>
      </c>
      <c r="AS142" s="108">
        <v>12</v>
      </c>
      <c r="AT142" s="108">
        <v>4</v>
      </c>
      <c r="AU142" s="108">
        <v>0</v>
      </c>
      <c r="AV142" s="108">
        <v>0</v>
      </c>
      <c r="AW142" s="108">
        <v>0</v>
      </c>
      <c r="AX142" s="108">
        <v>0</v>
      </c>
      <c r="AY142" s="108">
        <v>0</v>
      </c>
      <c r="AZ142" s="109">
        <f t="shared" si="69"/>
        <v>20.48</v>
      </c>
      <c r="BA142" s="110">
        <v>28.47</v>
      </c>
      <c r="BB142" s="111">
        <v>12</v>
      </c>
      <c r="BC142" s="111">
        <v>0</v>
      </c>
      <c r="BD142" s="111">
        <v>0</v>
      </c>
      <c r="BE142" s="111">
        <v>0</v>
      </c>
      <c r="BF142" s="111">
        <v>0</v>
      </c>
      <c r="BG142" s="111">
        <v>0</v>
      </c>
      <c r="BH142" s="111">
        <v>0</v>
      </c>
      <c r="BI142" s="111">
        <v>0</v>
      </c>
      <c r="BJ142" s="112">
        <f t="shared" si="70"/>
        <v>28.47</v>
      </c>
      <c r="BK142" s="1"/>
      <c r="BL142" s="113">
        <f t="shared" si="71"/>
        <v>0.7859195402298851</v>
      </c>
      <c r="BM142" s="114">
        <f t="shared" si="72"/>
        <v>0.7043717517578721</v>
      </c>
      <c r="BN142" s="114">
        <f t="shared" si="73"/>
        <v>0.6016373801916933</v>
      </c>
      <c r="BO142" s="114">
        <f t="shared" si="74"/>
        <v>0.7740345110928513</v>
      </c>
      <c r="BP142" s="114">
        <f t="shared" si="75"/>
        <v>0.8461914062499999</v>
      </c>
      <c r="BQ142" s="115">
        <f t="shared" si="76"/>
        <v>0.6930101861608712</v>
      </c>
      <c r="BR142" s="169">
        <f t="shared" si="77"/>
        <v>4.405164775683173</v>
      </c>
      <c r="BS142" s="117">
        <f t="shared" si="78"/>
        <v>0.803159028421503</v>
      </c>
      <c r="BT142" s="170">
        <f t="shared" si="79"/>
        <v>8</v>
      </c>
      <c r="BV142" s="119">
        <f t="shared" si="80"/>
        <v>204.79999999999998</v>
      </c>
    </row>
    <row r="143" spans="1:74" ht="12.75" customHeight="1">
      <c r="A143" s="93">
        <v>19</v>
      </c>
      <c r="B143" s="94" t="s">
        <v>119</v>
      </c>
      <c r="C143" s="95">
        <v>36.89</v>
      </c>
      <c r="D143" s="96">
        <v>0</v>
      </c>
      <c r="E143" s="96">
        <v>8</v>
      </c>
      <c r="F143" s="96">
        <v>6</v>
      </c>
      <c r="G143" s="96">
        <v>2</v>
      </c>
      <c r="H143" s="96">
        <v>2</v>
      </c>
      <c r="I143" s="96">
        <v>0</v>
      </c>
      <c r="J143" s="96">
        <v>0</v>
      </c>
      <c r="K143" s="96">
        <v>0</v>
      </c>
      <c r="L143" s="165">
        <f t="shared" si="65"/>
        <v>56.89</v>
      </c>
      <c r="M143" s="98">
        <v>24.26</v>
      </c>
      <c r="N143" s="99">
        <v>0</v>
      </c>
      <c r="O143" s="99">
        <v>7</v>
      </c>
      <c r="P143" s="99">
        <v>2</v>
      </c>
      <c r="Q143" s="99">
        <v>1</v>
      </c>
      <c r="R143" s="99">
        <v>0</v>
      </c>
      <c r="S143" s="99">
        <v>0</v>
      </c>
      <c r="T143" s="99">
        <v>0</v>
      </c>
      <c r="U143" s="99">
        <v>0</v>
      </c>
      <c r="V143" s="100">
        <f t="shared" si="66"/>
        <v>28.26</v>
      </c>
      <c r="W143" s="166">
        <v>28.79</v>
      </c>
      <c r="X143" s="102">
        <v>0</v>
      </c>
      <c r="Y143" s="102">
        <v>2</v>
      </c>
      <c r="Z143" s="102">
        <v>8</v>
      </c>
      <c r="AA143" s="102">
        <v>4</v>
      </c>
      <c r="AB143" s="102">
        <v>0</v>
      </c>
      <c r="AC143" s="102">
        <v>0</v>
      </c>
      <c r="AD143" s="102">
        <v>0</v>
      </c>
      <c r="AE143" s="102">
        <v>0</v>
      </c>
      <c r="AF143" s="167">
        <f t="shared" si="67"/>
        <v>44.79</v>
      </c>
      <c r="AG143" s="104">
        <v>23.55</v>
      </c>
      <c r="AH143" s="105">
        <v>0</v>
      </c>
      <c r="AI143" s="105">
        <v>10</v>
      </c>
      <c r="AJ143" s="105">
        <v>2</v>
      </c>
      <c r="AK143" s="105">
        <v>0</v>
      </c>
      <c r="AL143" s="105">
        <v>0</v>
      </c>
      <c r="AM143" s="105">
        <v>0</v>
      </c>
      <c r="AN143" s="105">
        <v>0</v>
      </c>
      <c r="AO143" s="105">
        <v>0</v>
      </c>
      <c r="AP143" s="106">
        <f t="shared" si="68"/>
        <v>25.55</v>
      </c>
      <c r="AQ143" s="168">
        <v>18.08</v>
      </c>
      <c r="AR143" s="108">
        <v>0</v>
      </c>
      <c r="AS143" s="108">
        <v>11</v>
      </c>
      <c r="AT143" s="108">
        <v>4</v>
      </c>
      <c r="AU143" s="108">
        <v>1</v>
      </c>
      <c r="AV143" s="108">
        <v>0</v>
      </c>
      <c r="AW143" s="108">
        <v>0</v>
      </c>
      <c r="AX143" s="108">
        <v>0</v>
      </c>
      <c r="AY143" s="108">
        <v>0</v>
      </c>
      <c r="AZ143" s="109">
        <f t="shared" si="69"/>
        <v>24.08</v>
      </c>
      <c r="BA143" s="110">
        <v>28.83</v>
      </c>
      <c r="BB143" s="111">
        <v>12</v>
      </c>
      <c r="BC143" s="111">
        <v>0</v>
      </c>
      <c r="BD143" s="111">
        <v>0</v>
      </c>
      <c r="BE143" s="111">
        <v>0</v>
      </c>
      <c r="BF143" s="111">
        <v>0</v>
      </c>
      <c r="BG143" s="111">
        <v>0</v>
      </c>
      <c r="BH143" s="111">
        <v>0</v>
      </c>
      <c r="BI143" s="111">
        <v>0</v>
      </c>
      <c r="BJ143" s="112">
        <f t="shared" si="70"/>
        <v>28.83</v>
      </c>
      <c r="BK143" s="1"/>
      <c r="BL143" s="113">
        <f t="shared" si="71"/>
        <v>0.6730532606785024</v>
      </c>
      <c r="BM143" s="114">
        <f t="shared" si="72"/>
        <v>0.8152866242038216</v>
      </c>
      <c r="BN143" s="114">
        <f t="shared" si="73"/>
        <v>0.6726947979459701</v>
      </c>
      <c r="BO143" s="114">
        <f t="shared" si="74"/>
        <v>0.7373776908023483</v>
      </c>
      <c r="BP143" s="114">
        <f t="shared" si="75"/>
        <v>0.7196843853820598</v>
      </c>
      <c r="BQ143" s="115">
        <f t="shared" si="76"/>
        <v>0.6843565730142214</v>
      </c>
      <c r="BR143" s="169">
        <f t="shared" si="77"/>
        <v>4.302453332026923</v>
      </c>
      <c r="BS143" s="117">
        <f t="shared" si="78"/>
        <v>0.7844324591566949</v>
      </c>
      <c r="BT143" s="170">
        <f t="shared" si="79"/>
        <v>9</v>
      </c>
      <c r="BV143" s="119">
        <f t="shared" si="80"/>
        <v>208.39999999999998</v>
      </c>
    </row>
    <row r="144" spans="1:74" ht="12.75" customHeight="1">
      <c r="A144" s="93">
        <v>17</v>
      </c>
      <c r="B144" s="94" t="s">
        <v>117</v>
      </c>
      <c r="C144" s="95">
        <v>38.57</v>
      </c>
      <c r="D144" s="96">
        <v>0</v>
      </c>
      <c r="E144" s="96">
        <v>17</v>
      </c>
      <c r="F144" s="96">
        <v>1</v>
      </c>
      <c r="G144" s="96">
        <v>0</v>
      </c>
      <c r="H144" s="96">
        <v>0</v>
      </c>
      <c r="I144" s="96">
        <v>0</v>
      </c>
      <c r="J144" s="96">
        <v>0</v>
      </c>
      <c r="K144" s="96">
        <v>0</v>
      </c>
      <c r="L144" s="165">
        <f t="shared" si="65"/>
        <v>39.57</v>
      </c>
      <c r="M144" s="98">
        <v>28.53</v>
      </c>
      <c r="N144" s="99">
        <v>0</v>
      </c>
      <c r="O144" s="99">
        <v>8</v>
      </c>
      <c r="P144" s="99">
        <v>2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100">
        <f t="shared" si="66"/>
        <v>30.53</v>
      </c>
      <c r="W144" s="166">
        <v>34.85</v>
      </c>
      <c r="X144" s="102">
        <v>0</v>
      </c>
      <c r="Y144" s="102">
        <v>12</v>
      </c>
      <c r="Z144" s="102">
        <v>1</v>
      </c>
      <c r="AA144" s="102">
        <v>1</v>
      </c>
      <c r="AB144" s="102">
        <v>0</v>
      </c>
      <c r="AC144" s="102">
        <v>0</v>
      </c>
      <c r="AD144" s="102">
        <v>0</v>
      </c>
      <c r="AE144" s="102">
        <v>0</v>
      </c>
      <c r="AF144" s="167">
        <f t="shared" si="67"/>
        <v>37.85</v>
      </c>
      <c r="AG144" s="104">
        <v>40.61</v>
      </c>
      <c r="AH144" s="105">
        <v>0</v>
      </c>
      <c r="AI144" s="105">
        <v>12</v>
      </c>
      <c r="AJ144" s="105">
        <v>0</v>
      </c>
      <c r="AK144" s="105">
        <v>0</v>
      </c>
      <c r="AL144" s="105">
        <v>0</v>
      </c>
      <c r="AM144" s="105">
        <v>0</v>
      </c>
      <c r="AN144" s="105">
        <v>0</v>
      </c>
      <c r="AO144" s="105">
        <v>0</v>
      </c>
      <c r="AP144" s="106">
        <f t="shared" si="68"/>
        <v>40.61</v>
      </c>
      <c r="AQ144" s="168">
        <v>26.94</v>
      </c>
      <c r="AR144" s="108">
        <v>0</v>
      </c>
      <c r="AS144" s="108">
        <v>15</v>
      </c>
      <c r="AT144" s="108">
        <v>1</v>
      </c>
      <c r="AU144" s="108">
        <v>0</v>
      </c>
      <c r="AV144" s="108">
        <v>0</v>
      </c>
      <c r="AW144" s="108">
        <v>0</v>
      </c>
      <c r="AX144" s="108">
        <v>0</v>
      </c>
      <c r="AY144" s="108">
        <v>0</v>
      </c>
      <c r="AZ144" s="109">
        <f t="shared" si="69"/>
        <v>27.94</v>
      </c>
      <c r="BA144" s="110">
        <v>31.94</v>
      </c>
      <c r="BB144" s="111">
        <v>12</v>
      </c>
      <c r="BC144" s="111">
        <v>0</v>
      </c>
      <c r="BD144" s="111">
        <v>0</v>
      </c>
      <c r="BE144" s="111">
        <v>0</v>
      </c>
      <c r="BF144" s="111">
        <v>0</v>
      </c>
      <c r="BG144" s="111">
        <v>0</v>
      </c>
      <c r="BH144" s="111">
        <v>0</v>
      </c>
      <c r="BI144" s="111">
        <v>0</v>
      </c>
      <c r="BJ144" s="112">
        <f t="shared" si="70"/>
        <v>31.94</v>
      </c>
      <c r="BK144" s="1"/>
      <c r="BL144" s="113">
        <f t="shared" si="71"/>
        <v>0.9676522618145059</v>
      </c>
      <c r="BM144" s="114">
        <f t="shared" si="72"/>
        <v>0.7546675401244677</v>
      </c>
      <c r="BN144" s="114">
        <f t="shared" si="73"/>
        <v>0.7960369881109642</v>
      </c>
      <c r="BO144" s="114">
        <f t="shared" si="74"/>
        <v>0.4639251415907412</v>
      </c>
      <c r="BP144" s="114">
        <f t="shared" si="75"/>
        <v>0.6202576950608446</v>
      </c>
      <c r="BQ144" s="115">
        <f t="shared" si="76"/>
        <v>0.6177207263619287</v>
      </c>
      <c r="BR144" s="169">
        <f t="shared" si="77"/>
        <v>4.220260353063452</v>
      </c>
      <c r="BS144" s="117">
        <f t="shared" si="78"/>
        <v>0.7694468600953902</v>
      </c>
      <c r="BT144" s="170">
        <f t="shared" si="79"/>
        <v>10</v>
      </c>
      <c r="BV144" s="119">
        <f t="shared" si="80"/>
        <v>208.44</v>
      </c>
    </row>
    <row r="145" spans="1:74" ht="12.75" customHeight="1">
      <c r="A145" s="93">
        <v>7</v>
      </c>
      <c r="B145" s="94" t="s">
        <v>107</v>
      </c>
      <c r="C145" s="95">
        <v>35.88</v>
      </c>
      <c r="D145" s="96">
        <v>0</v>
      </c>
      <c r="E145" s="96">
        <v>7</v>
      </c>
      <c r="F145" s="96">
        <v>8</v>
      </c>
      <c r="G145" s="96">
        <v>3</v>
      </c>
      <c r="H145" s="96">
        <v>0</v>
      </c>
      <c r="I145" s="96">
        <v>0</v>
      </c>
      <c r="J145" s="96">
        <v>0</v>
      </c>
      <c r="K145" s="96">
        <v>0</v>
      </c>
      <c r="L145" s="165">
        <f t="shared" si="65"/>
        <v>49.88</v>
      </c>
      <c r="M145" s="98">
        <v>26.38</v>
      </c>
      <c r="N145" s="99">
        <v>0</v>
      </c>
      <c r="O145" s="99">
        <v>8</v>
      </c>
      <c r="P145" s="99">
        <v>1</v>
      </c>
      <c r="Q145" s="99">
        <v>0</v>
      </c>
      <c r="R145" s="99">
        <v>1</v>
      </c>
      <c r="S145" s="99">
        <v>0</v>
      </c>
      <c r="T145" s="99">
        <v>0</v>
      </c>
      <c r="U145" s="99">
        <v>0</v>
      </c>
      <c r="V145" s="100">
        <f t="shared" si="66"/>
        <v>32.379999999999995</v>
      </c>
      <c r="W145" s="166">
        <v>39.07</v>
      </c>
      <c r="X145" s="102">
        <v>0</v>
      </c>
      <c r="Y145" s="102">
        <v>9</v>
      </c>
      <c r="Z145" s="102">
        <v>2</v>
      </c>
      <c r="AA145" s="102">
        <v>1</v>
      </c>
      <c r="AB145" s="102">
        <v>2</v>
      </c>
      <c r="AC145" s="102">
        <v>0</v>
      </c>
      <c r="AD145" s="102">
        <v>0</v>
      </c>
      <c r="AE145" s="102">
        <v>0</v>
      </c>
      <c r="AF145" s="167">
        <f t="shared" si="67"/>
        <v>53.07</v>
      </c>
      <c r="AG145" s="104">
        <v>28.5</v>
      </c>
      <c r="AH145" s="105">
        <v>0</v>
      </c>
      <c r="AI145" s="105">
        <v>10</v>
      </c>
      <c r="AJ145" s="105">
        <v>1</v>
      </c>
      <c r="AK145" s="105">
        <v>1</v>
      </c>
      <c r="AL145" s="105">
        <v>0</v>
      </c>
      <c r="AM145" s="105">
        <v>0</v>
      </c>
      <c r="AN145" s="105">
        <v>0</v>
      </c>
      <c r="AO145" s="105">
        <v>0</v>
      </c>
      <c r="AP145" s="106">
        <f t="shared" si="68"/>
        <v>31.5</v>
      </c>
      <c r="AQ145" s="168">
        <v>18.14</v>
      </c>
      <c r="AR145" s="108">
        <v>0</v>
      </c>
      <c r="AS145" s="108">
        <v>13</v>
      </c>
      <c r="AT145" s="108">
        <v>2</v>
      </c>
      <c r="AU145" s="108">
        <v>1</v>
      </c>
      <c r="AV145" s="108">
        <v>0</v>
      </c>
      <c r="AW145" s="108">
        <v>0</v>
      </c>
      <c r="AX145" s="108">
        <v>0</v>
      </c>
      <c r="AY145" s="108">
        <v>0</v>
      </c>
      <c r="AZ145" s="109">
        <f t="shared" si="69"/>
        <v>22.14</v>
      </c>
      <c r="BA145" s="110">
        <v>28.18</v>
      </c>
      <c r="BB145" s="111">
        <v>12</v>
      </c>
      <c r="BC145" s="111">
        <v>0</v>
      </c>
      <c r="BD145" s="111">
        <v>0</v>
      </c>
      <c r="BE145" s="111">
        <v>0</v>
      </c>
      <c r="BF145" s="111">
        <v>0</v>
      </c>
      <c r="BG145" s="111">
        <v>0</v>
      </c>
      <c r="BH145" s="111">
        <v>0</v>
      </c>
      <c r="BI145" s="111">
        <v>0</v>
      </c>
      <c r="BJ145" s="112">
        <f t="shared" si="70"/>
        <v>28.18</v>
      </c>
      <c r="BK145" s="1"/>
      <c r="BL145" s="113">
        <f t="shared" si="71"/>
        <v>0.7676423416198876</v>
      </c>
      <c r="BM145" s="114">
        <f t="shared" si="72"/>
        <v>0.7115503397158741</v>
      </c>
      <c r="BN145" s="114">
        <f t="shared" si="73"/>
        <v>0.5677407198040324</v>
      </c>
      <c r="BO145" s="114">
        <f t="shared" si="74"/>
        <v>0.5980952380952381</v>
      </c>
      <c r="BP145" s="114">
        <f t="shared" si="75"/>
        <v>0.7827461607949412</v>
      </c>
      <c r="BQ145" s="115">
        <f t="shared" si="76"/>
        <v>0.7001419446415899</v>
      </c>
      <c r="BR145" s="169">
        <f t="shared" si="77"/>
        <v>4.127916744671563</v>
      </c>
      <c r="BS145" s="117">
        <f t="shared" si="78"/>
        <v>0.7526105766477493</v>
      </c>
      <c r="BT145" s="170">
        <f t="shared" si="79"/>
        <v>11</v>
      </c>
      <c r="BV145" s="119">
        <f t="shared" si="80"/>
        <v>217.14999999999998</v>
      </c>
    </row>
    <row r="146" spans="1:74" ht="12.75" customHeight="1">
      <c r="A146" s="93">
        <v>9</v>
      </c>
      <c r="B146" s="94" t="s">
        <v>130</v>
      </c>
      <c r="C146" s="95">
        <v>31.92</v>
      </c>
      <c r="D146" s="96">
        <v>0</v>
      </c>
      <c r="E146" s="96">
        <v>4</v>
      </c>
      <c r="F146" s="96">
        <v>0</v>
      </c>
      <c r="G146" s="96">
        <v>6</v>
      </c>
      <c r="H146" s="96">
        <v>8</v>
      </c>
      <c r="I146" s="96">
        <v>0</v>
      </c>
      <c r="J146" s="96">
        <v>0</v>
      </c>
      <c r="K146" s="96">
        <v>0</v>
      </c>
      <c r="L146" s="165">
        <f t="shared" si="65"/>
        <v>83.92</v>
      </c>
      <c r="M146" s="98">
        <v>20.4</v>
      </c>
      <c r="N146" s="99">
        <v>0</v>
      </c>
      <c r="O146" s="99">
        <v>6</v>
      </c>
      <c r="P146" s="99">
        <v>3</v>
      </c>
      <c r="Q146" s="99">
        <v>1</v>
      </c>
      <c r="R146" s="99">
        <v>0</v>
      </c>
      <c r="S146" s="99">
        <v>0</v>
      </c>
      <c r="T146" s="99">
        <v>0</v>
      </c>
      <c r="U146" s="99">
        <v>0</v>
      </c>
      <c r="V146" s="100">
        <f t="shared" si="66"/>
        <v>25.4</v>
      </c>
      <c r="W146" s="166">
        <v>24.2</v>
      </c>
      <c r="X146" s="102">
        <v>0</v>
      </c>
      <c r="Y146" s="102">
        <v>4</v>
      </c>
      <c r="Z146" s="102">
        <v>4</v>
      </c>
      <c r="AA146" s="102">
        <v>4</v>
      </c>
      <c r="AB146" s="102">
        <v>2</v>
      </c>
      <c r="AC146" s="102">
        <v>0</v>
      </c>
      <c r="AD146" s="102">
        <v>0</v>
      </c>
      <c r="AE146" s="102">
        <v>0</v>
      </c>
      <c r="AF146" s="167">
        <f t="shared" si="67"/>
        <v>46.2</v>
      </c>
      <c r="AG146" s="104">
        <v>19.05</v>
      </c>
      <c r="AH146" s="105">
        <v>0</v>
      </c>
      <c r="AI146" s="105">
        <v>5</v>
      </c>
      <c r="AJ146" s="105">
        <v>6</v>
      </c>
      <c r="AK146" s="105">
        <v>1</v>
      </c>
      <c r="AL146" s="105">
        <v>0</v>
      </c>
      <c r="AM146" s="105">
        <v>0</v>
      </c>
      <c r="AN146" s="105">
        <v>0</v>
      </c>
      <c r="AO146" s="105">
        <v>0</v>
      </c>
      <c r="AP146" s="106">
        <f t="shared" si="68"/>
        <v>27.05</v>
      </c>
      <c r="AQ146" s="168">
        <v>11.73</v>
      </c>
      <c r="AR146" s="108">
        <v>0</v>
      </c>
      <c r="AS146" s="108">
        <v>5</v>
      </c>
      <c r="AT146" s="108">
        <v>7</v>
      </c>
      <c r="AU146" s="108">
        <v>4</v>
      </c>
      <c r="AV146" s="108">
        <v>0</v>
      </c>
      <c r="AW146" s="108">
        <v>0</v>
      </c>
      <c r="AX146" s="108">
        <v>0</v>
      </c>
      <c r="AY146" s="108">
        <v>0</v>
      </c>
      <c r="AZ146" s="109">
        <f t="shared" si="69"/>
        <v>26.73</v>
      </c>
      <c r="BA146" s="110">
        <v>27.88</v>
      </c>
      <c r="BB146" s="111">
        <v>12</v>
      </c>
      <c r="BC146" s="111">
        <v>0</v>
      </c>
      <c r="BD146" s="111">
        <v>0</v>
      </c>
      <c r="BE146" s="111">
        <v>0</v>
      </c>
      <c r="BF146" s="111">
        <v>0</v>
      </c>
      <c r="BG146" s="111">
        <v>0</v>
      </c>
      <c r="BH146" s="111">
        <v>0</v>
      </c>
      <c r="BI146" s="111">
        <v>0</v>
      </c>
      <c r="BJ146" s="112">
        <f t="shared" si="70"/>
        <v>27.88</v>
      </c>
      <c r="BK146" s="1"/>
      <c r="BL146" s="113">
        <f t="shared" si="71"/>
        <v>0.4562678741658722</v>
      </c>
      <c r="BM146" s="114">
        <f t="shared" si="72"/>
        <v>0.9070866141732283</v>
      </c>
      <c r="BN146" s="114">
        <f t="shared" si="73"/>
        <v>0.6521645021645021</v>
      </c>
      <c r="BO146" s="114">
        <f t="shared" si="74"/>
        <v>0.6964879852125693</v>
      </c>
      <c r="BP146" s="114">
        <f t="shared" si="75"/>
        <v>0.6483352038907594</v>
      </c>
      <c r="BQ146" s="115">
        <f t="shared" si="76"/>
        <v>0.7076757532281206</v>
      </c>
      <c r="BR146" s="169">
        <f t="shared" si="77"/>
        <v>4.068017932835051</v>
      </c>
      <c r="BS146" s="117">
        <f t="shared" si="78"/>
        <v>0.7416896976414119</v>
      </c>
      <c r="BT146" s="170">
        <f t="shared" si="79"/>
        <v>12</v>
      </c>
      <c r="BV146" s="119">
        <f t="shared" si="80"/>
        <v>237.17999999999998</v>
      </c>
    </row>
    <row r="147" spans="1:74" ht="12.75" customHeight="1">
      <c r="A147" s="93">
        <v>5</v>
      </c>
      <c r="B147" s="94" t="s">
        <v>105</v>
      </c>
      <c r="C147" s="95">
        <v>41.23</v>
      </c>
      <c r="D147" s="96">
        <v>0</v>
      </c>
      <c r="E147" s="96">
        <v>8</v>
      </c>
      <c r="F147" s="96">
        <v>3</v>
      </c>
      <c r="G147" s="96">
        <v>7</v>
      </c>
      <c r="H147" s="96">
        <v>0</v>
      </c>
      <c r="I147" s="96">
        <v>0</v>
      </c>
      <c r="J147" s="96">
        <v>0</v>
      </c>
      <c r="K147" s="96">
        <v>0</v>
      </c>
      <c r="L147" s="165">
        <f t="shared" si="65"/>
        <v>58.23</v>
      </c>
      <c r="M147" s="98">
        <v>17.81</v>
      </c>
      <c r="N147" s="99">
        <v>0</v>
      </c>
      <c r="O147" s="99">
        <v>5</v>
      </c>
      <c r="P147" s="99">
        <v>2</v>
      </c>
      <c r="Q147" s="99">
        <v>1</v>
      </c>
      <c r="R147" s="99">
        <v>2</v>
      </c>
      <c r="S147" s="99">
        <v>0</v>
      </c>
      <c r="T147" s="99">
        <v>0</v>
      </c>
      <c r="U147" s="99">
        <v>1</v>
      </c>
      <c r="V147" s="100">
        <f t="shared" si="66"/>
        <v>34.81</v>
      </c>
      <c r="W147" s="166">
        <v>26.8</v>
      </c>
      <c r="X147" s="102">
        <v>0</v>
      </c>
      <c r="Y147" s="102">
        <v>9</v>
      </c>
      <c r="Z147" s="102">
        <v>2</v>
      </c>
      <c r="AA147" s="102">
        <v>3</v>
      </c>
      <c r="AB147" s="102">
        <v>0</v>
      </c>
      <c r="AC147" s="102">
        <v>0</v>
      </c>
      <c r="AD147" s="102">
        <v>0</v>
      </c>
      <c r="AE147" s="102">
        <v>0</v>
      </c>
      <c r="AF147" s="167">
        <f t="shared" si="67"/>
        <v>34.8</v>
      </c>
      <c r="AG147" s="104">
        <v>23.29</v>
      </c>
      <c r="AH147" s="105">
        <v>0</v>
      </c>
      <c r="AI147" s="105">
        <v>4</v>
      </c>
      <c r="AJ147" s="105">
        <v>6</v>
      </c>
      <c r="AK147" s="105">
        <v>2</v>
      </c>
      <c r="AL147" s="105">
        <v>0</v>
      </c>
      <c r="AM147" s="105">
        <v>0</v>
      </c>
      <c r="AN147" s="105">
        <v>0</v>
      </c>
      <c r="AO147" s="105">
        <v>0</v>
      </c>
      <c r="AP147" s="106">
        <f t="shared" si="68"/>
        <v>33.29</v>
      </c>
      <c r="AQ147" s="168">
        <v>40.39</v>
      </c>
      <c r="AR147" s="108">
        <v>0</v>
      </c>
      <c r="AS147" s="108">
        <v>9</v>
      </c>
      <c r="AT147" s="108">
        <v>5</v>
      </c>
      <c r="AU147" s="108">
        <v>2</v>
      </c>
      <c r="AV147" s="108">
        <v>0</v>
      </c>
      <c r="AW147" s="108">
        <v>0</v>
      </c>
      <c r="AX147" s="108">
        <v>0</v>
      </c>
      <c r="AY147" s="108">
        <v>0</v>
      </c>
      <c r="AZ147" s="109">
        <f t="shared" si="69"/>
        <v>49.39</v>
      </c>
      <c r="BA147" s="110">
        <v>20.57</v>
      </c>
      <c r="BB147" s="111">
        <v>12</v>
      </c>
      <c r="BC147" s="111">
        <v>0</v>
      </c>
      <c r="BD147" s="111">
        <v>0</v>
      </c>
      <c r="BE147" s="111">
        <v>0</v>
      </c>
      <c r="BF147" s="111">
        <v>0</v>
      </c>
      <c r="BG147" s="111">
        <v>0</v>
      </c>
      <c r="BH147" s="111">
        <v>0</v>
      </c>
      <c r="BI147" s="111">
        <v>0</v>
      </c>
      <c r="BJ147" s="112">
        <f t="shared" si="70"/>
        <v>20.57</v>
      </c>
      <c r="BK147" s="1"/>
      <c r="BL147" s="113">
        <f t="shared" si="71"/>
        <v>0.6575648291258801</v>
      </c>
      <c r="BM147" s="114">
        <f t="shared" si="72"/>
        <v>0.6618787704682562</v>
      </c>
      <c r="BN147" s="114">
        <f t="shared" si="73"/>
        <v>0.8658045977011495</v>
      </c>
      <c r="BO147" s="114">
        <f t="shared" si="74"/>
        <v>0.5659357164313608</v>
      </c>
      <c r="BP147" s="114">
        <f t="shared" si="75"/>
        <v>0.35088074509009914</v>
      </c>
      <c r="BQ147" s="115">
        <f t="shared" si="76"/>
        <v>0.9591638308215849</v>
      </c>
      <c r="BR147" s="169">
        <f t="shared" si="77"/>
        <v>4.061228489638331</v>
      </c>
      <c r="BS147" s="117">
        <f t="shared" si="78"/>
        <v>0.7404518318908497</v>
      </c>
      <c r="BT147" s="170">
        <f t="shared" si="79"/>
        <v>13</v>
      </c>
      <c r="BV147" s="119">
        <f t="shared" si="80"/>
        <v>231.08999999999997</v>
      </c>
    </row>
    <row r="148" spans="1:74" ht="12.75" customHeight="1">
      <c r="A148" s="93">
        <v>6</v>
      </c>
      <c r="B148" s="94" t="s">
        <v>127</v>
      </c>
      <c r="C148" s="95">
        <v>39.8</v>
      </c>
      <c r="D148" s="96">
        <v>0</v>
      </c>
      <c r="E148" s="96">
        <v>14</v>
      </c>
      <c r="F148" s="96">
        <v>4</v>
      </c>
      <c r="G148" s="96">
        <v>0</v>
      </c>
      <c r="H148" s="96">
        <v>0</v>
      </c>
      <c r="I148" s="96">
        <v>0</v>
      </c>
      <c r="J148" s="96">
        <v>0</v>
      </c>
      <c r="K148" s="96">
        <v>0</v>
      </c>
      <c r="L148" s="165">
        <f t="shared" si="65"/>
        <v>43.8</v>
      </c>
      <c r="M148" s="98">
        <v>25.84</v>
      </c>
      <c r="N148" s="99">
        <v>0</v>
      </c>
      <c r="O148" s="99">
        <v>6</v>
      </c>
      <c r="P148" s="99">
        <v>2</v>
      </c>
      <c r="Q148" s="99">
        <v>0</v>
      </c>
      <c r="R148" s="99">
        <v>2</v>
      </c>
      <c r="S148" s="99">
        <v>0</v>
      </c>
      <c r="T148" s="99">
        <v>0</v>
      </c>
      <c r="U148" s="99">
        <v>0</v>
      </c>
      <c r="V148" s="100">
        <f t="shared" si="66"/>
        <v>37.84</v>
      </c>
      <c r="W148" s="166">
        <v>30.49</v>
      </c>
      <c r="X148" s="102">
        <v>0</v>
      </c>
      <c r="Y148" s="102">
        <v>7</v>
      </c>
      <c r="Z148" s="102">
        <v>3</v>
      </c>
      <c r="AA148" s="102">
        <v>2</v>
      </c>
      <c r="AB148" s="102">
        <v>2</v>
      </c>
      <c r="AC148" s="102">
        <v>0</v>
      </c>
      <c r="AD148" s="102">
        <v>0</v>
      </c>
      <c r="AE148" s="102">
        <v>0</v>
      </c>
      <c r="AF148" s="167">
        <f t="shared" si="67"/>
        <v>47.489999999999995</v>
      </c>
      <c r="AG148" s="104">
        <v>23.48</v>
      </c>
      <c r="AH148" s="105">
        <v>0</v>
      </c>
      <c r="AI148" s="105">
        <v>5</v>
      </c>
      <c r="AJ148" s="105">
        <v>5</v>
      </c>
      <c r="AK148" s="105">
        <v>2</v>
      </c>
      <c r="AL148" s="105">
        <v>0</v>
      </c>
      <c r="AM148" s="105">
        <v>0</v>
      </c>
      <c r="AN148" s="105">
        <v>0</v>
      </c>
      <c r="AO148" s="105">
        <v>0</v>
      </c>
      <c r="AP148" s="106">
        <f t="shared" si="68"/>
        <v>32.480000000000004</v>
      </c>
      <c r="AQ148" s="168">
        <v>18.98</v>
      </c>
      <c r="AR148" s="108">
        <v>0</v>
      </c>
      <c r="AS148" s="108">
        <v>13</v>
      </c>
      <c r="AT148" s="108">
        <v>3</v>
      </c>
      <c r="AU148" s="108">
        <v>0</v>
      </c>
      <c r="AV148" s="108">
        <v>0</v>
      </c>
      <c r="AW148" s="108">
        <v>0</v>
      </c>
      <c r="AX148" s="108">
        <v>0</v>
      </c>
      <c r="AY148" s="108">
        <v>0</v>
      </c>
      <c r="AZ148" s="109">
        <f t="shared" si="69"/>
        <v>21.98</v>
      </c>
      <c r="BA148" s="110">
        <v>34.88</v>
      </c>
      <c r="BB148" s="111">
        <v>12</v>
      </c>
      <c r="BC148" s="111">
        <v>0</v>
      </c>
      <c r="BD148" s="111">
        <v>0</v>
      </c>
      <c r="BE148" s="111">
        <v>0</v>
      </c>
      <c r="BF148" s="111">
        <v>0</v>
      </c>
      <c r="BG148" s="111">
        <v>0</v>
      </c>
      <c r="BH148" s="111">
        <v>0</v>
      </c>
      <c r="BI148" s="111">
        <v>0</v>
      </c>
      <c r="BJ148" s="112">
        <f t="shared" si="70"/>
        <v>34.88</v>
      </c>
      <c r="BK148" s="1"/>
      <c r="BL148" s="113">
        <f t="shared" si="71"/>
        <v>0.8742009132420092</v>
      </c>
      <c r="BM148" s="114">
        <f t="shared" si="72"/>
        <v>0.6088794926004227</v>
      </c>
      <c r="BN148" s="114">
        <f t="shared" si="73"/>
        <v>0.6344493577595284</v>
      </c>
      <c r="BO148" s="114">
        <f t="shared" si="74"/>
        <v>0.5800492610837438</v>
      </c>
      <c r="BP148" s="114">
        <f t="shared" si="75"/>
        <v>0.7884440400363967</v>
      </c>
      <c r="BQ148" s="115">
        <f t="shared" si="76"/>
        <v>0.5656536697247706</v>
      </c>
      <c r="BR148" s="169">
        <f t="shared" si="77"/>
        <v>4.051676734446871</v>
      </c>
      <c r="BS148" s="117">
        <f t="shared" si="78"/>
        <v>0.7387103355314762</v>
      </c>
      <c r="BT148" s="170">
        <f t="shared" si="79"/>
        <v>14</v>
      </c>
      <c r="BV148" s="119">
        <f t="shared" si="80"/>
        <v>218.47</v>
      </c>
    </row>
    <row r="149" spans="1:74" ht="12.75" customHeight="1">
      <c r="A149" s="93">
        <v>16</v>
      </c>
      <c r="B149" s="94" t="s">
        <v>116</v>
      </c>
      <c r="C149" s="95">
        <v>41.04</v>
      </c>
      <c r="D149" s="96">
        <v>0</v>
      </c>
      <c r="E149" s="96">
        <v>10</v>
      </c>
      <c r="F149" s="96">
        <v>2</v>
      </c>
      <c r="G149" s="96">
        <v>4</v>
      </c>
      <c r="H149" s="96">
        <v>2</v>
      </c>
      <c r="I149" s="96">
        <v>0</v>
      </c>
      <c r="J149" s="96">
        <v>0</v>
      </c>
      <c r="K149" s="96">
        <v>0</v>
      </c>
      <c r="L149" s="165">
        <f t="shared" si="65"/>
        <v>61.04</v>
      </c>
      <c r="M149" s="98">
        <v>34.58</v>
      </c>
      <c r="N149" s="99">
        <v>0</v>
      </c>
      <c r="O149" s="99">
        <v>10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100">
        <f t="shared" si="66"/>
        <v>34.58</v>
      </c>
      <c r="W149" s="166">
        <v>39.55</v>
      </c>
      <c r="X149" s="102">
        <v>0</v>
      </c>
      <c r="Y149" s="102">
        <v>4</v>
      </c>
      <c r="Z149" s="102">
        <v>7</v>
      </c>
      <c r="AA149" s="102">
        <v>3</v>
      </c>
      <c r="AB149" s="102">
        <v>0</v>
      </c>
      <c r="AC149" s="102">
        <v>0</v>
      </c>
      <c r="AD149" s="102">
        <v>0</v>
      </c>
      <c r="AE149" s="102">
        <v>0</v>
      </c>
      <c r="AF149" s="167">
        <f t="shared" si="67"/>
        <v>52.55</v>
      </c>
      <c r="AG149" s="104">
        <v>26.14</v>
      </c>
      <c r="AH149" s="105">
        <v>0</v>
      </c>
      <c r="AI149" s="105">
        <v>8</v>
      </c>
      <c r="AJ149" s="105">
        <v>2</v>
      </c>
      <c r="AK149" s="105">
        <v>2</v>
      </c>
      <c r="AL149" s="105">
        <v>0</v>
      </c>
      <c r="AM149" s="105">
        <v>0</v>
      </c>
      <c r="AN149" s="105">
        <v>0</v>
      </c>
      <c r="AO149" s="105">
        <v>0</v>
      </c>
      <c r="AP149" s="106">
        <f t="shared" si="68"/>
        <v>32.14</v>
      </c>
      <c r="AQ149" s="168">
        <v>13.85</v>
      </c>
      <c r="AR149" s="108">
        <v>0</v>
      </c>
      <c r="AS149" s="108">
        <v>8</v>
      </c>
      <c r="AT149" s="108">
        <v>7</v>
      </c>
      <c r="AU149" s="108">
        <v>1</v>
      </c>
      <c r="AV149" s="108">
        <v>0</v>
      </c>
      <c r="AW149" s="108">
        <v>0</v>
      </c>
      <c r="AX149" s="108">
        <v>0</v>
      </c>
      <c r="AY149" s="108">
        <v>0</v>
      </c>
      <c r="AZ149" s="109">
        <f t="shared" si="69"/>
        <v>22.85</v>
      </c>
      <c r="BA149" s="110">
        <v>27.31</v>
      </c>
      <c r="BB149" s="111">
        <v>12</v>
      </c>
      <c r="BC149" s="111">
        <v>0</v>
      </c>
      <c r="BD149" s="111">
        <v>0</v>
      </c>
      <c r="BE149" s="111">
        <v>0</v>
      </c>
      <c r="BF149" s="111">
        <v>0</v>
      </c>
      <c r="BG149" s="111">
        <v>0</v>
      </c>
      <c r="BH149" s="111">
        <v>0</v>
      </c>
      <c r="BI149" s="111">
        <v>0</v>
      </c>
      <c r="BJ149" s="112">
        <f t="shared" si="70"/>
        <v>27.31</v>
      </c>
      <c r="BK149" s="1"/>
      <c r="BL149" s="113">
        <f t="shared" si="71"/>
        <v>0.6272935779816514</v>
      </c>
      <c r="BM149" s="114">
        <f t="shared" si="72"/>
        <v>0.6662810873337189</v>
      </c>
      <c r="BN149" s="114">
        <f t="shared" si="73"/>
        <v>0.5733587059942912</v>
      </c>
      <c r="BO149" s="114">
        <f t="shared" si="74"/>
        <v>0.5861854387056628</v>
      </c>
      <c r="BP149" s="114">
        <f t="shared" si="75"/>
        <v>0.7584245076586432</v>
      </c>
      <c r="BQ149" s="115">
        <f t="shared" si="76"/>
        <v>0.7224459904796778</v>
      </c>
      <c r="BR149" s="169">
        <f t="shared" si="77"/>
        <v>3.9339893081536457</v>
      </c>
      <c r="BS149" s="117">
        <f t="shared" si="78"/>
        <v>0.7172533132014919</v>
      </c>
      <c r="BT149" s="170">
        <f t="shared" si="79"/>
        <v>15</v>
      </c>
      <c r="BV149" s="119">
        <f t="shared" si="80"/>
        <v>230.47</v>
      </c>
    </row>
    <row r="150" spans="1:74" ht="12.75" customHeight="1">
      <c r="A150" s="93">
        <v>6</v>
      </c>
      <c r="B150" s="94" t="s">
        <v>106</v>
      </c>
      <c r="C150" s="95">
        <v>40.6</v>
      </c>
      <c r="D150" s="96">
        <v>0</v>
      </c>
      <c r="E150" s="96">
        <v>12</v>
      </c>
      <c r="F150" s="96">
        <v>3</v>
      </c>
      <c r="G150" s="96">
        <v>3</v>
      </c>
      <c r="H150" s="96">
        <v>0</v>
      </c>
      <c r="I150" s="96">
        <v>0</v>
      </c>
      <c r="J150" s="96">
        <v>0</v>
      </c>
      <c r="K150" s="96">
        <v>0</v>
      </c>
      <c r="L150" s="165">
        <f t="shared" si="65"/>
        <v>49.6</v>
      </c>
      <c r="M150" s="98">
        <v>24.76</v>
      </c>
      <c r="N150" s="99">
        <v>0</v>
      </c>
      <c r="O150" s="99">
        <v>9</v>
      </c>
      <c r="P150" s="99">
        <v>1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100">
        <f t="shared" si="66"/>
        <v>25.76</v>
      </c>
      <c r="W150" s="166">
        <v>34.33</v>
      </c>
      <c r="X150" s="102">
        <v>0</v>
      </c>
      <c r="Y150" s="102">
        <v>5</v>
      </c>
      <c r="Z150" s="102">
        <v>6</v>
      </c>
      <c r="AA150" s="102">
        <v>3</v>
      </c>
      <c r="AB150" s="102">
        <v>0</v>
      </c>
      <c r="AC150" s="102">
        <v>0</v>
      </c>
      <c r="AD150" s="102">
        <v>0</v>
      </c>
      <c r="AE150" s="102">
        <v>0</v>
      </c>
      <c r="AF150" s="167">
        <f t="shared" si="67"/>
        <v>46.33</v>
      </c>
      <c r="AG150" s="104">
        <v>42.95</v>
      </c>
      <c r="AH150" s="105">
        <v>0</v>
      </c>
      <c r="AI150" s="105">
        <v>10</v>
      </c>
      <c r="AJ150" s="105">
        <v>2</v>
      </c>
      <c r="AK150" s="105">
        <v>0</v>
      </c>
      <c r="AL150" s="105">
        <v>0</v>
      </c>
      <c r="AM150" s="105">
        <v>0</v>
      </c>
      <c r="AN150" s="105">
        <v>0</v>
      </c>
      <c r="AO150" s="105">
        <v>0</v>
      </c>
      <c r="AP150" s="106">
        <f t="shared" si="68"/>
        <v>44.95</v>
      </c>
      <c r="AQ150" s="168">
        <v>18.16</v>
      </c>
      <c r="AR150" s="108">
        <v>0</v>
      </c>
      <c r="AS150" s="108">
        <v>3</v>
      </c>
      <c r="AT150" s="108">
        <v>7</v>
      </c>
      <c r="AU150" s="108">
        <v>6</v>
      </c>
      <c r="AV150" s="108">
        <v>0</v>
      </c>
      <c r="AW150" s="108">
        <v>0</v>
      </c>
      <c r="AX150" s="108">
        <v>0</v>
      </c>
      <c r="AY150" s="108">
        <v>0</v>
      </c>
      <c r="AZ150" s="109">
        <f t="shared" si="69"/>
        <v>37.16</v>
      </c>
      <c r="BA150" s="110">
        <v>32.45</v>
      </c>
      <c r="BB150" s="111">
        <v>12</v>
      </c>
      <c r="BC150" s="111">
        <v>0</v>
      </c>
      <c r="BD150" s="111">
        <v>0</v>
      </c>
      <c r="BE150" s="111">
        <v>0</v>
      </c>
      <c r="BF150" s="111">
        <v>0</v>
      </c>
      <c r="BG150" s="111">
        <v>0</v>
      </c>
      <c r="BH150" s="111">
        <v>0</v>
      </c>
      <c r="BI150" s="111">
        <v>0</v>
      </c>
      <c r="BJ150" s="112">
        <f t="shared" si="70"/>
        <v>32.45</v>
      </c>
      <c r="BK150" s="1"/>
      <c r="BL150" s="113">
        <f t="shared" si="71"/>
        <v>0.7719758064516129</v>
      </c>
      <c r="BM150" s="114">
        <f t="shared" si="72"/>
        <v>0.8944099378881987</v>
      </c>
      <c r="BN150" s="114">
        <f t="shared" si="73"/>
        <v>0.6503345564429096</v>
      </c>
      <c r="BO150" s="114">
        <f t="shared" si="74"/>
        <v>0.4191323692992213</v>
      </c>
      <c r="BP150" s="114">
        <f t="shared" si="75"/>
        <v>0.46636167922497307</v>
      </c>
      <c r="BQ150" s="115">
        <f t="shared" si="76"/>
        <v>0.6080123266563944</v>
      </c>
      <c r="BR150" s="169">
        <f t="shared" si="77"/>
        <v>3.81022667596331</v>
      </c>
      <c r="BS150" s="117">
        <f t="shared" si="78"/>
        <v>0.6946886463873062</v>
      </c>
      <c r="BT150" s="170">
        <f t="shared" si="79"/>
        <v>16</v>
      </c>
      <c r="BV150" s="119">
        <f t="shared" si="80"/>
        <v>236.25</v>
      </c>
    </row>
    <row r="151" spans="1:74" ht="12.75" customHeight="1">
      <c r="A151" s="93">
        <v>11</v>
      </c>
      <c r="B151" s="94" t="s">
        <v>111</v>
      </c>
      <c r="C151" s="95">
        <v>37.88</v>
      </c>
      <c r="D151" s="96">
        <v>0</v>
      </c>
      <c r="E151" s="96">
        <v>8</v>
      </c>
      <c r="F151" s="96">
        <v>7</v>
      </c>
      <c r="G151" s="96">
        <v>2</v>
      </c>
      <c r="H151" s="96">
        <v>1</v>
      </c>
      <c r="I151" s="96">
        <v>0</v>
      </c>
      <c r="J151" s="96">
        <v>0</v>
      </c>
      <c r="K151" s="96">
        <v>0</v>
      </c>
      <c r="L151" s="165">
        <f t="shared" si="65"/>
        <v>53.88</v>
      </c>
      <c r="M151" s="98">
        <v>29.6</v>
      </c>
      <c r="N151" s="99">
        <v>0</v>
      </c>
      <c r="O151" s="99">
        <v>6</v>
      </c>
      <c r="P151" s="99">
        <v>2</v>
      </c>
      <c r="Q151" s="99">
        <v>2</v>
      </c>
      <c r="R151" s="99">
        <v>0</v>
      </c>
      <c r="S151" s="99">
        <v>0</v>
      </c>
      <c r="T151" s="99">
        <v>0</v>
      </c>
      <c r="U151" s="99">
        <v>0</v>
      </c>
      <c r="V151" s="100">
        <f t="shared" si="66"/>
        <v>35.6</v>
      </c>
      <c r="W151" s="166">
        <v>35.78</v>
      </c>
      <c r="X151" s="102">
        <v>0</v>
      </c>
      <c r="Y151" s="102">
        <v>6</v>
      </c>
      <c r="Z151" s="102">
        <v>6</v>
      </c>
      <c r="AA151" s="102">
        <v>0</v>
      </c>
      <c r="AB151" s="102">
        <v>2</v>
      </c>
      <c r="AC151" s="102">
        <v>0</v>
      </c>
      <c r="AD151" s="102">
        <v>0</v>
      </c>
      <c r="AE151" s="102">
        <v>0</v>
      </c>
      <c r="AF151" s="167">
        <f t="shared" si="67"/>
        <v>51.78</v>
      </c>
      <c r="AG151" s="104">
        <v>26.12</v>
      </c>
      <c r="AH151" s="105">
        <v>0</v>
      </c>
      <c r="AI151" s="105">
        <v>12</v>
      </c>
      <c r="AJ151" s="105">
        <v>0</v>
      </c>
      <c r="AK151" s="105">
        <v>0</v>
      </c>
      <c r="AL151" s="105">
        <v>0</v>
      </c>
      <c r="AM151" s="105">
        <v>0</v>
      </c>
      <c r="AN151" s="105">
        <v>0</v>
      </c>
      <c r="AO151" s="105">
        <v>0</v>
      </c>
      <c r="AP151" s="106">
        <f t="shared" si="68"/>
        <v>26.12</v>
      </c>
      <c r="AQ151" s="168">
        <v>13.86</v>
      </c>
      <c r="AR151" s="108">
        <v>0</v>
      </c>
      <c r="AS151" s="108">
        <v>6</v>
      </c>
      <c r="AT151" s="108">
        <v>6</v>
      </c>
      <c r="AU151" s="108">
        <v>3</v>
      </c>
      <c r="AV151" s="108">
        <v>1</v>
      </c>
      <c r="AW151" s="108">
        <v>0</v>
      </c>
      <c r="AX151" s="108">
        <v>0</v>
      </c>
      <c r="AY151" s="108">
        <v>0</v>
      </c>
      <c r="AZ151" s="109">
        <f t="shared" si="69"/>
        <v>30.86</v>
      </c>
      <c r="BA151" s="110">
        <v>37.49</v>
      </c>
      <c r="BB151" s="111">
        <v>12</v>
      </c>
      <c r="BC151" s="111">
        <v>0</v>
      </c>
      <c r="BD151" s="111">
        <v>0</v>
      </c>
      <c r="BE151" s="111">
        <v>0</v>
      </c>
      <c r="BF151" s="111">
        <v>0</v>
      </c>
      <c r="BG151" s="111">
        <v>0</v>
      </c>
      <c r="BH151" s="111">
        <v>0</v>
      </c>
      <c r="BI151" s="111">
        <v>0</v>
      </c>
      <c r="BJ151" s="112">
        <f t="shared" si="70"/>
        <v>37.49</v>
      </c>
      <c r="BK151" s="1"/>
      <c r="BL151" s="113">
        <f t="shared" si="71"/>
        <v>0.7106533036377134</v>
      </c>
      <c r="BM151" s="114">
        <f t="shared" si="72"/>
        <v>0.647191011235955</v>
      </c>
      <c r="BN151" s="114">
        <f t="shared" si="73"/>
        <v>0.581884897643878</v>
      </c>
      <c r="BO151" s="114">
        <f t="shared" si="74"/>
        <v>0.7212863705972434</v>
      </c>
      <c r="BP151" s="114">
        <f t="shared" si="75"/>
        <v>0.5615683732987686</v>
      </c>
      <c r="BQ151" s="115">
        <f t="shared" si="76"/>
        <v>0.5262736729794611</v>
      </c>
      <c r="BR151" s="169">
        <f t="shared" si="77"/>
        <v>3.74885762939302</v>
      </c>
      <c r="BS151" s="117">
        <f t="shared" si="78"/>
        <v>0.6834997110515323</v>
      </c>
      <c r="BT151" s="170">
        <f t="shared" si="79"/>
        <v>17</v>
      </c>
      <c r="BV151" s="119">
        <f t="shared" si="80"/>
        <v>235.73000000000002</v>
      </c>
    </row>
    <row r="152" spans="1:74" ht="12.75" customHeight="1">
      <c r="A152" s="93">
        <v>1</v>
      </c>
      <c r="B152" s="94" t="s">
        <v>135</v>
      </c>
      <c r="C152" s="187">
        <v>33.65</v>
      </c>
      <c r="D152" s="188">
        <v>0</v>
      </c>
      <c r="E152" s="188">
        <v>6</v>
      </c>
      <c r="F152" s="188">
        <v>4</v>
      </c>
      <c r="G152" s="188">
        <v>7</v>
      </c>
      <c r="H152" s="188">
        <v>1</v>
      </c>
      <c r="I152" s="188">
        <v>0</v>
      </c>
      <c r="J152" s="188">
        <v>0</v>
      </c>
      <c r="K152" s="188">
        <v>0</v>
      </c>
      <c r="L152" s="189">
        <f t="shared" si="65"/>
        <v>56.65</v>
      </c>
      <c r="M152" s="98">
        <v>29.31</v>
      </c>
      <c r="N152" s="99">
        <v>0</v>
      </c>
      <c r="O152" s="99">
        <v>4</v>
      </c>
      <c r="P152" s="99">
        <v>2</v>
      </c>
      <c r="Q152" s="99">
        <v>2</v>
      </c>
      <c r="R152" s="99">
        <v>2</v>
      </c>
      <c r="S152" s="99">
        <v>0</v>
      </c>
      <c r="T152" s="99">
        <v>0</v>
      </c>
      <c r="U152" s="99">
        <v>0</v>
      </c>
      <c r="V152" s="100">
        <f t="shared" si="66"/>
        <v>45.31</v>
      </c>
      <c r="W152" s="253">
        <v>28.26</v>
      </c>
      <c r="X152" s="254">
        <v>0</v>
      </c>
      <c r="Y152" s="254">
        <v>6</v>
      </c>
      <c r="Z152" s="254">
        <v>0</v>
      </c>
      <c r="AA152" s="254">
        <v>6</v>
      </c>
      <c r="AB152" s="254">
        <v>2</v>
      </c>
      <c r="AC152" s="254">
        <v>0</v>
      </c>
      <c r="AD152" s="254">
        <v>0</v>
      </c>
      <c r="AE152" s="254">
        <v>0</v>
      </c>
      <c r="AF152" s="255">
        <f t="shared" si="67"/>
        <v>50.260000000000005</v>
      </c>
      <c r="AG152" s="229">
        <v>22.8</v>
      </c>
      <c r="AH152" s="230">
        <v>0</v>
      </c>
      <c r="AI152" s="230">
        <v>8</v>
      </c>
      <c r="AJ152" s="230">
        <v>3</v>
      </c>
      <c r="AK152" s="230">
        <v>0</v>
      </c>
      <c r="AL152" s="230">
        <v>1</v>
      </c>
      <c r="AM152" s="230">
        <v>0</v>
      </c>
      <c r="AN152" s="230">
        <v>0</v>
      </c>
      <c r="AO152" s="230">
        <v>0</v>
      </c>
      <c r="AP152" s="231">
        <f t="shared" si="68"/>
        <v>30.8</v>
      </c>
      <c r="AQ152" s="168">
        <v>15.6</v>
      </c>
      <c r="AR152" s="108">
        <v>0</v>
      </c>
      <c r="AS152" s="108">
        <v>12</v>
      </c>
      <c r="AT152" s="108">
        <v>3</v>
      </c>
      <c r="AU152" s="108">
        <v>1</v>
      </c>
      <c r="AV152" s="108">
        <v>0</v>
      </c>
      <c r="AW152" s="108">
        <v>0</v>
      </c>
      <c r="AX152" s="108">
        <v>0</v>
      </c>
      <c r="AY152" s="108">
        <v>0</v>
      </c>
      <c r="AZ152" s="109">
        <f t="shared" si="69"/>
        <v>20.6</v>
      </c>
      <c r="BA152" s="217">
        <v>43.92</v>
      </c>
      <c r="BB152" s="218">
        <v>12</v>
      </c>
      <c r="BC152" s="218">
        <v>0</v>
      </c>
      <c r="BD152" s="218">
        <v>0</v>
      </c>
      <c r="BE152" s="218">
        <v>0</v>
      </c>
      <c r="BF152" s="218">
        <v>0</v>
      </c>
      <c r="BG152" s="218">
        <v>0</v>
      </c>
      <c r="BH152" s="218">
        <v>0</v>
      </c>
      <c r="BI152" s="218">
        <v>0</v>
      </c>
      <c r="BJ152" s="219">
        <f t="shared" si="70"/>
        <v>43.92</v>
      </c>
      <c r="BK152" s="1"/>
      <c r="BL152" s="113">
        <f t="shared" si="71"/>
        <v>0.6759046778464254</v>
      </c>
      <c r="BM152" s="114">
        <f t="shared" si="72"/>
        <v>0.5084970205252703</v>
      </c>
      <c r="BN152" s="114">
        <f t="shared" si="73"/>
        <v>0.5994826900119379</v>
      </c>
      <c r="BO152" s="114">
        <f t="shared" si="74"/>
        <v>0.6116883116883116</v>
      </c>
      <c r="BP152" s="114">
        <f t="shared" si="75"/>
        <v>0.8412621359223299</v>
      </c>
      <c r="BQ152" s="115">
        <f t="shared" si="76"/>
        <v>0.4492258652094718</v>
      </c>
      <c r="BR152" s="169">
        <f t="shared" si="77"/>
        <v>3.686060701203747</v>
      </c>
      <c r="BS152" s="117">
        <f t="shared" si="78"/>
        <v>0.6720504412964572</v>
      </c>
      <c r="BT152" s="170">
        <f t="shared" si="79"/>
        <v>18</v>
      </c>
      <c r="BV152" s="119">
        <f t="shared" si="80"/>
        <v>247.54000000000002</v>
      </c>
    </row>
    <row r="153" spans="1:74" ht="12.75" customHeight="1">
      <c r="A153" s="93">
        <v>2</v>
      </c>
      <c r="B153" s="94" t="s">
        <v>123</v>
      </c>
      <c r="C153" s="95">
        <v>39.81</v>
      </c>
      <c r="D153" s="96">
        <v>0</v>
      </c>
      <c r="E153" s="96">
        <v>8</v>
      </c>
      <c r="F153" s="96">
        <v>3</v>
      </c>
      <c r="G153" s="96">
        <v>2</v>
      </c>
      <c r="H153" s="96">
        <v>5</v>
      </c>
      <c r="I153" s="96">
        <v>0</v>
      </c>
      <c r="J153" s="96">
        <v>0</v>
      </c>
      <c r="K153" s="96">
        <v>0</v>
      </c>
      <c r="L153" s="165">
        <f t="shared" si="65"/>
        <v>71.81</v>
      </c>
      <c r="M153" s="98">
        <v>31.96</v>
      </c>
      <c r="N153" s="99">
        <v>0</v>
      </c>
      <c r="O153" s="99">
        <v>10</v>
      </c>
      <c r="P153" s="99">
        <v>0</v>
      </c>
      <c r="Q153" s="99">
        <v>0</v>
      </c>
      <c r="R153" s="99">
        <v>0</v>
      </c>
      <c r="S153" s="99">
        <v>0</v>
      </c>
      <c r="T153" s="99">
        <v>0</v>
      </c>
      <c r="U153" s="99">
        <v>0</v>
      </c>
      <c r="V153" s="100">
        <f t="shared" si="66"/>
        <v>31.96</v>
      </c>
      <c r="W153" s="166">
        <v>39.97</v>
      </c>
      <c r="X153" s="102">
        <v>0</v>
      </c>
      <c r="Y153" s="102">
        <v>12</v>
      </c>
      <c r="Z153" s="102">
        <v>0</v>
      </c>
      <c r="AA153" s="102">
        <v>1</v>
      </c>
      <c r="AB153" s="102">
        <v>1</v>
      </c>
      <c r="AC153" s="102">
        <v>0</v>
      </c>
      <c r="AD153" s="102">
        <v>0</v>
      </c>
      <c r="AE153" s="102">
        <v>0</v>
      </c>
      <c r="AF153" s="167">
        <f t="shared" si="67"/>
        <v>46.97</v>
      </c>
      <c r="AG153" s="104">
        <v>32.62</v>
      </c>
      <c r="AH153" s="105">
        <v>0</v>
      </c>
      <c r="AI153" s="105">
        <v>11</v>
      </c>
      <c r="AJ153" s="105">
        <v>0</v>
      </c>
      <c r="AK153" s="105">
        <v>1</v>
      </c>
      <c r="AL153" s="105">
        <v>0</v>
      </c>
      <c r="AM153" s="105">
        <v>0</v>
      </c>
      <c r="AN153" s="105">
        <v>0</v>
      </c>
      <c r="AO153" s="105">
        <v>1</v>
      </c>
      <c r="AP153" s="106">
        <f t="shared" si="68"/>
        <v>37.62</v>
      </c>
      <c r="AQ153" s="168">
        <v>20.52</v>
      </c>
      <c r="AR153" s="108">
        <v>0</v>
      </c>
      <c r="AS153" s="108">
        <v>14</v>
      </c>
      <c r="AT153" s="108">
        <v>1</v>
      </c>
      <c r="AU153" s="108">
        <v>1</v>
      </c>
      <c r="AV153" s="108">
        <v>0</v>
      </c>
      <c r="AW153" s="108">
        <v>0</v>
      </c>
      <c r="AX153" s="108">
        <v>0</v>
      </c>
      <c r="AY153" s="108">
        <v>0</v>
      </c>
      <c r="AZ153" s="109">
        <f t="shared" si="69"/>
        <v>23.52</v>
      </c>
      <c r="BA153" s="110">
        <v>38.51</v>
      </c>
      <c r="BB153" s="111">
        <v>12</v>
      </c>
      <c r="BC153" s="111">
        <v>0</v>
      </c>
      <c r="BD153" s="111">
        <v>0</v>
      </c>
      <c r="BE153" s="111">
        <v>0</v>
      </c>
      <c r="BF153" s="111">
        <v>0</v>
      </c>
      <c r="BG153" s="111">
        <v>0</v>
      </c>
      <c r="BH153" s="111">
        <v>0</v>
      </c>
      <c r="BI153" s="111">
        <v>0</v>
      </c>
      <c r="BJ153" s="112">
        <f t="shared" si="70"/>
        <v>38.51</v>
      </c>
      <c r="BK153" s="1"/>
      <c r="BL153" s="113">
        <f t="shared" si="71"/>
        <v>0.5332126444784848</v>
      </c>
      <c r="BM153" s="114">
        <f t="shared" si="72"/>
        <v>0.72090112640801</v>
      </c>
      <c r="BN153" s="114">
        <f t="shared" si="73"/>
        <v>0.6414732808175431</v>
      </c>
      <c r="BO153" s="114">
        <f t="shared" si="74"/>
        <v>0.5007974481658692</v>
      </c>
      <c r="BP153" s="114">
        <f t="shared" si="75"/>
        <v>0.7368197278911564</v>
      </c>
      <c r="BQ153" s="115">
        <f t="shared" si="76"/>
        <v>0.5123344585821865</v>
      </c>
      <c r="BR153" s="169">
        <f t="shared" si="77"/>
        <v>3.64553868634325</v>
      </c>
      <c r="BS153" s="117">
        <f t="shared" si="78"/>
        <v>0.6646623812028388</v>
      </c>
      <c r="BT153" s="170">
        <f t="shared" si="79"/>
        <v>19</v>
      </c>
      <c r="BV153" s="119">
        <f t="shared" si="80"/>
        <v>250.39000000000001</v>
      </c>
    </row>
    <row r="154" spans="1:74" ht="12.75" customHeight="1">
      <c r="A154" s="93">
        <v>18</v>
      </c>
      <c r="B154" s="94" t="s">
        <v>118</v>
      </c>
      <c r="C154" s="95">
        <v>37.27</v>
      </c>
      <c r="D154" s="96">
        <v>0</v>
      </c>
      <c r="E154" s="96">
        <v>11</v>
      </c>
      <c r="F154" s="96">
        <v>6</v>
      </c>
      <c r="G154" s="96">
        <v>1</v>
      </c>
      <c r="H154" s="96">
        <v>0</v>
      </c>
      <c r="I154" s="96">
        <v>0</v>
      </c>
      <c r="J154" s="96">
        <v>0</v>
      </c>
      <c r="K154" s="96">
        <v>0</v>
      </c>
      <c r="L154" s="165">
        <f t="shared" si="65"/>
        <v>45.27</v>
      </c>
      <c r="M154" s="98">
        <v>26.17</v>
      </c>
      <c r="N154" s="99">
        <v>0</v>
      </c>
      <c r="O154" s="99">
        <v>9</v>
      </c>
      <c r="P154" s="99">
        <v>0</v>
      </c>
      <c r="Q154" s="99">
        <v>1</v>
      </c>
      <c r="R154" s="99">
        <v>0</v>
      </c>
      <c r="S154" s="99">
        <v>0</v>
      </c>
      <c r="T154" s="99">
        <v>0</v>
      </c>
      <c r="U154" s="99">
        <v>0</v>
      </c>
      <c r="V154" s="100">
        <f t="shared" si="66"/>
        <v>28.17</v>
      </c>
      <c r="W154" s="166">
        <v>32.06</v>
      </c>
      <c r="X154" s="102">
        <v>0</v>
      </c>
      <c r="Y154" s="102">
        <v>5</v>
      </c>
      <c r="Z154" s="102">
        <v>6</v>
      </c>
      <c r="AA154" s="102">
        <v>3</v>
      </c>
      <c r="AB154" s="102">
        <v>0</v>
      </c>
      <c r="AC154" s="102">
        <v>0</v>
      </c>
      <c r="AD154" s="102">
        <v>0</v>
      </c>
      <c r="AE154" s="102">
        <v>0</v>
      </c>
      <c r="AF154" s="167">
        <f t="shared" si="67"/>
        <v>44.06</v>
      </c>
      <c r="AG154" s="104">
        <v>100</v>
      </c>
      <c r="AH154" s="105">
        <v>0</v>
      </c>
      <c r="AI154" s="105">
        <v>6</v>
      </c>
      <c r="AJ154" s="105">
        <v>2</v>
      </c>
      <c r="AK154" s="105">
        <v>0</v>
      </c>
      <c r="AL154" s="105">
        <v>4</v>
      </c>
      <c r="AM154" s="105">
        <v>0</v>
      </c>
      <c r="AN154" s="105">
        <v>0</v>
      </c>
      <c r="AO154" s="105">
        <v>2</v>
      </c>
      <c r="AP154" s="106">
        <f t="shared" si="68"/>
        <v>128</v>
      </c>
      <c r="AQ154" s="168">
        <v>33.87</v>
      </c>
      <c r="AR154" s="108">
        <v>0</v>
      </c>
      <c r="AS154" s="108">
        <v>5</v>
      </c>
      <c r="AT154" s="108">
        <v>10</v>
      </c>
      <c r="AU154" s="108">
        <v>0</v>
      </c>
      <c r="AV154" s="108">
        <v>1</v>
      </c>
      <c r="AW154" s="108">
        <v>0</v>
      </c>
      <c r="AX154" s="108">
        <v>0</v>
      </c>
      <c r="AY154" s="108">
        <v>0</v>
      </c>
      <c r="AZ154" s="109">
        <f t="shared" si="69"/>
        <v>48.87</v>
      </c>
      <c r="BA154" s="110">
        <v>32.09</v>
      </c>
      <c r="BB154" s="111">
        <v>12</v>
      </c>
      <c r="BC154" s="111">
        <v>0</v>
      </c>
      <c r="BD154" s="111">
        <v>0</v>
      </c>
      <c r="BE154" s="111">
        <v>0</v>
      </c>
      <c r="BF154" s="111">
        <v>0</v>
      </c>
      <c r="BG154" s="111">
        <v>0</v>
      </c>
      <c r="BH154" s="111">
        <v>0</v>
      </c>
      <c r="BI154" s="111">
        <v>0</v>
      </c>
      <c r="BJ154" s="112">
        <f t="shared" si="70"/>
        <v>32.09</v>
      </c>
      <c r="BK154" s="1"/>
      <c r="BL154" s="113">
        <f t="shared" si="71"/>
        <v>0.8458140048597305</v>
      </c>
      <c r="BM154" s="114">
        <f t="shared" si="72"/>
        <v>0.8178913738019169</v>
      </c>
      <c r="BN154" s="114">
        <f t="shared" si="73"/>
        <v>0.6838402178847026</v>
      </c>
      <c r="BO154" s="114">
        <f t="shared" si="74"/>
        <v>0.1471875</v>
      </c>
      <c r="BP154" s="114">
        <f t="shared" si="75"/>
        <v>0.3546142827910784</v>
      </c>
      <c r="BQ154" s="115">
        <f t="shared" si="76"/>
        <v>0.6148332813960735</v>
      </c>
      <c r="BR154" s="169">
        <f t="shared" si="77"/>
        <v>3.4641806607335015</v>
      </c>
      <c r="BS154" s="117">
        <f t="shared" si="78"/>
        <v>0.6315967995362419</v>
      </c>
      <c r="BT154" s="170">
        <f t="shared" si="79"/>
        <v>20</v>
      </c>
      <c r="BV154" s="119">
        <f t="shared" si="80"/>
        <v>326.46000000000004</v>
      </c>
    </row>
    <row r="155" spans="1:74" ht="12.75" customHeight="1">
      <c r="A155" s="93">
        <v>13</v>
      </c>
      <c r="B155" s="94" t="s">
        <v>113</v>
      </c>
      <c r="C155" s="95">
        <v>36.83</v>
      </c>
      <c r="D155" s="96">
        <v>0</v>
      </c>
      <c r="E155" s="96">
        <v>4</v>
      </c>
      <c r="F155" s="96">
        <v>4</v>
      </c>
      <c r="G155" s="96">
        <v>8</v>
      </c>
      <c r="H155" s="96">
        <v>2</v>
      </c>
      <c r="I155" s="96">
        <v>0</v>
      </c>
      <c r="J155" s="96">
        <v>0</v>
      </c>
      <c r="K155" s="96">
        <v>0</v>
      </c>
      <c r="L155" s="165">
        <f t="shared" si="65"/>
        <v>66.83</v>
      </c>
      <c r="M155" s="98">
        <v>27.55</v>
      </c>
      <c r="N155" s="99">
        <v>0</v>
      </c>
      <c r="O155" s="99">
        <v>5</v>
      </c>
      <c r="P155" s="99">
        <v>4</v>
      </c>
      <c r="Q155" s="99">
        <v>1</v>
      </c>
      <c r="R155" s="99">
        <v>0</v>
      </c>
      <c r="S155" s="99">
        <v>0</v>
      </c>
      <c r="T155" s="99">
        <v>0</v>
      </c>
      <c r="U155" s="99">
        <v>0</v>
      </c>
      <c r="V155" s="100">
        <f t="shared" si="66"/>
        <v>33.55</v>
      </c>
      <c r="W155" s="166">
        <v>25.79</v>
      </c>
      <c r="X155" s="102">
        <v>0</v>
      </c>
      <c r="Y155" s="102">
        <v>3</v>
      </c>
      <c r="Z155" s="102">
        <v>3</v>
      </c>
      <c r="AA155" s="102">
        <v>3</v>
      </c>
      <c r="AB155" s="102">
        <v>5</v>
      </c>
      <c r="AC155" s="102">
        <v>0</v>
      </c>
      <c r="AD155" s="102">
        <v>0</v>
      </c>
      <c r="AE155" s="102">
        <v>0</v>
      </c>
      <c r="AF155" s="167">
        <f t="shared" si="67"/>
        <v>59.79</v>
      </c>
      <c r="AG155" s="104">
        <v>27.48</v>
      </c>
      <c r="AH155" s="105">
        <v>0</v>
      </c>
      <c r="AI155" s="105">
        <v>3</v>
      </c>
      <c r="AJ155" s="105">
        <v>8</v>
      </c>
      <c r="AK155" s="105">
        <v>1</v>
      </c>
      <c r="AL155" s="105">
        <v>0</v>
      </c>
      <c r="AM155" s="105">
        <v>0</v>
      </c>
      <c r="AN155" s="105">
        <v>0</v>
      </c>
      <c r="AO155" s="105">
        <v>0</v>
      </c>
      <c r="AP155" s="106">
        <f t="shared" si="68"/>
        <v>37.480000000000004</v>
      </c>
      <c r="AQ155" s="168">
        <v>20.6</v>
      </c>
      <c r="AR155" s="108">
        <v>0</v>
      </c>
      <c r="AS155" s="108">
        <v>6</v>
      </c>
      <c r="AT155" s="108">
        <v>3</v>
      </c>
      <c r="AU155" s="108">
        <v>7</v>
      </c>
      <c r="AV155" s="108">
        <v>0</v>
      </c>
      <c r="AW155" s="108">
        <v>0</v>
      </c>
      <c r="AX155" s="108">
        <v>0</v>
      </c>
      <c r="AY155" s="108">
        <v>0</v>
      </c>
      <c r="AZ155" s="109">
        <f t="shared" si="69"/>
        <v>37.6</v>
      </c>
      <c r="BA155" s="110">
        <v>33.24</v>
      </c>
      <c r="BB155" s="111">
        <v>12</v>
      </c>
      <c r="BC155" s="111">
        <v>0</v>
      </c>
      <c r="BD155" s="111">
        <v>0</v>
      </c>
      <c r="BE155" s="111">
        <v>0</v>
      </c>
      <c r="BF155" s="111">
        <v>0</v>
      </c>
      <c r="BG155" s="111">
        <v>0</v>
      </c>
      <c r="BH155" s="111">
        <v>0</v>
      </c>
      <c r="BI155" s="111">
        <v>0</v>
      </c>
      <c r="BJ155" s="112">
        <f t="shared" si="70"/>
        <v>33.24</v>
      </c>
      <c r="BK155" s="1"/>
      <c r="BL155" s="113">
        <f t="shared" si="71"/>
        <v>0.5729462816100553</v>
      </c>
      <c r="BM155" s="114">
        <f t="shared" si="72"/>
        <v>0.6867362146050671</v>
      </c>
      <c r="BN155" s="114">
        <f t="shared" si="73"/>
        <v>0.5039304231476835</v>
      </c>
      <c r="BO155" s="114">
        <f t="shared" si="74"/>
        <v>0.5026680896478121</v>
      </c>
      <c r="BP155" s="114">
        <f t="shared" si="75"/>
        <v>0.46090425531914886</v>
      </c>
      <c r="BQ155" s="115">
        <f t="shared" si="76"/>
        <v>0.5935619735258724</v>
      </c>
      <c r="BR155" s="169">
        <f t="shared" si="77"/>
        <v>3.320747237855639</v>
      </c>
      <c r="BS155" s="117">
        <f t="shared" si="78"/>
        <v>0.6054457122494131</v>
      </c>
      <c r="BT155" s="170">
        <f t="shared" si="79"/>
        <v>21</v>
      </c>
      <c r="BV155" s="119">
        <f t="shared" si="80"/>
        <v>268.48999999999995</v>
      </c>
    </row>
    <row r="156" spans="1:74" ht="12.75" customHeight="1">
      <c r="A156" s="93">
        <v>2</v>
      </c>
      <c r="B156" s="94" t="s">
        <v>136</v>
      </c>
      <c r="C156" s="95">
        <v>55.76</v>
      </c>
      <c r="D156" s="96">
        <v>0</v>
      </c>
      <c r="E156" s="96">
        <v>2</v>
      </c>
      <c r="F156" s="96">
        <v>6</v>
      </c>
      <c r="G156" s="96">
        <v>10</v>
      </c>
      <c r="H156" s="96">
        <v>0</v>
      </c>
      <c r="I156" s="96">
        <v>0</v>
      </c>
      <c r="J156" s="96">
        <v>0</v>
      </c>
      <c r="K156" s="96">
        <v>2</v>
      </c>
      <c r="L156" s="165">
        <f t="shared" si="65"/>
        <v>87.75999999999999</v>
      </c>
      <c r="M156" s="98">
        <v>24.21</v>
      </c>
      <c r="N156" s="99">
        <v>0</v>
      </c>
      <c r="O156" s="99">
        <v>8</v>
      </c>
      <c r="P156" s="99">
        <v>2</v>
      </c>
      <c r="Q156" s="99">
        <v>0</v>
      </c>
      <c r="R156" s="99">
        <v>0</v>
      </c>
      <c r="S156" s="99">
        <v>0</v>
      </c>
      <c r="T156" s="99">
        <v>0</v>
      </c>
      <c r="U156" s="99">
        <v>0</v>
      </c>
      <c r="V156" s="100">
        <f t="shared" si="66"/>
        <v>26.21</v>
      </c>
      <c r="W156" s="166">
        <v>34.83</v>
      </c>
      <c r="X156" s="102">
        <v>0</v>
      </c>
      <c r="Y156" s="102">
        <v>3</v>
      </c>
      <c r="Z156" s="102">
        <v>7</v>
      </c>
      <c r="AA156" s="102">
        <v>4</v>
      </c>
      <c r="AB156" s="102">
        <v>0</v>
      </c>
      <c r="AC156" s="102">
        <v>0</v>
      </c>
      <c r="AD156" s="102">
        <v>0</v>
      </c>
      <c r="AE156" s="102">
        <v>0</v>
      </c>
      <c r="AF156" s="167">
        <f t="shared" si="67"/>
        <v>49.83</v>
      </c>
      <c r="AG156" s="104">
        <v>31.36</v>
      </c>
      <c r="AH156" s="105">
        <v>0</v>
      </c>
      <c r="AI156" s="105">
        <v>3</v>
      </c>
      <c r="AJ156" s="105">
        <v>6</v>
      </c>
      <c r="AK156" s="105">
        <v>0</v>
      </c>
      <c r="AL156" s="105">
        <v>3</v>
      </c>
      <c r="AM156" s="105">
        <v>0</v>
      </c>
      <c r="AN156" s="105">
        <v>0</v>
      </c>
      <c r="AO156" s="105">
        <v>0</v>
      </c>
      <c r="AP156" s="106">
        <f t="shared" si="68"/>
        <v>52.36</v>
      </c>
      <c r="AQ156" s="168">
        <v>26.7</v>
      </c>
      <c r="AR156" s="108">
        <v>0</v>
      </c>
      <c r="AS156" s="108">
        <v>12</v>
      </c>
      <c r="AT156" s="108">
        <v>3</v>
      </c>
      <c r="AU156" s="108">
        <v>1</v>
      </c>
      <c r="AV156" s="108">
        <v>0</v>
      </c>
      <c r="AW156" s="108">
        <v>0</v>
      </c>
      <c r="AX156" s="108">
        <v>0</v>
      </c>
      <c r="AY156" s="108">
        <v>0</v>
      </c>
      <c r="AZ156" s="109">
        <f t="shared" si="69"/>
        <v>31.7</v>
      </c>
      <c r="BA156" s="110">
        <v>45.05</v>
      </c>
      <c r="BB156" s="111">
        <v>12</v>
      </c>
      <c r="BC156" s="111">
        <v>0</v>
      </c>
      <c r="BD156" s="111">
        <v>0</v>
      </c>
      <c r="BE156" s="111">
        <v>0</v>
      </c>
      <c r="BF156" s="111">
        <v>0</v>
      </c>
      <c r="BG156" s="111">
        <v>0</v>
      </c>
      <c r="BH156" s="111">
        <v>0</v>
      </c>
      <c r="BI156" s="111">
        <v>0</v>
      </c>
      <c r="BJ156" s="112">
        <f t="shared" si="70"/>
        <v>45.05</v>
      </c>
      <c r="BK156" s="1"/>
      <c r="BL156" s="113">
        <f t="shared" si="71"/>
        <v>0.43630355515041025</v>
      </c>
      <c r="BM156" s="114">
        <f t="shared" si="72"/>
        <v>0.879053796260969</v>
      </c>
      <c r="BN156" s="114">
        <f t="shared" si="73"/>
        <v>0.6046558298213928</v>
      </c>
      <c r="BO156" s="114">
        <f t="shared" si="74"/>
        <v>0.359816653934301</v>
      </c>
      <c r="BP156" s="114">
        <f t="shared" si="75"/>
        <v>0.5466876971608833</v>
      </c>
      <c r="BQ156" s="115">
        <f t="shared" si="76"/>
        <v>0.43795782463928973</v>
      </c>
      <c r="BR156" s="169">
        <f t="shared" si="77"/>
        <v>3.2644753569672456</v>
      </c>
      <c r="BS156" s="117">
        <f t="shared" si="78"/>
        <v>0.5951861030217961</v>
      </c>
      <c r="BT156" s="170">
        <f t="shared" si="79"/>
        <v>22</v>
      </c>
      <c r="BV156" s="119">
        <f t="shared" si="80"/>
        <v>292.91</v>
      </c>
    </row>
    <row r="157" spans="1:74" ht="12.75" customHeight="1">
      <c r="A157" s="93">
        <v>2</v>
      </c>
      <c r="B157" s="94" t="s">
        <v>102</v>
      </c>
      <c r="C157" s="95">
        <v>52.63</v>
      </c>
      <c r="D157" s="96">
        <v>0</v>
      </c>
      <c r="E157" s="96">
        <v>8</v>
      </c>
      <c r="F157" s="96">
        <v>8</v>
      </c>
      <c r="G157" s="96">
        <v>2</v>
      </c>
      <c r="H157" s="96">
        <v>0</v>
      </c>
      <c r="I157" s="96">
        <v>0</v>
      </c>
      <c r="J157" s="96">
        <v>0</v>
      </c>
      <c r="K157" s="96">
        <v>0</v>
      </c>
      <c r="L157" s="165">
        <f t="shared" si="65"/>
        <v>64.63</v>
      </c>
      <c r="M157" s="98">
        <v>26.71</v>
      </c>
      <c r="N157" s="99">
        <v>0</v>
      </c>
      <c r="O157" s="99">
        <v>6</v>
      </c>
      <c r="P157" s="99">
        <v>1</v>
      </c>
      <c r="Q157" s="99">
        <v>2</v>
      </c>
      <c r="R157" s="99">
        <v>1</v>
      </c>
      <c r="S157" s="99">
        <v>0</v>
      </c>
      <c r="T157" s="99">
        <v>0</v>
      </c>
      <c r="U157" s="99">
        <v>0</v>
      </c>
      <c r="V157" s="100">
        <f t="shared" si="66"/>
        <v>36.71</v>
      </c>
      <c r="W157" s="166">
        <v>40.26</v>
      </c>
      <c r="X157" s="102">
        <v>0</v>
      </c>
      <c r="Y157" s="102">
        <v>5</v>
      </c>
      <c r="Z157" s="102">
        <v>8</v>
      </c>
      <c r="AA157" s="102">
        <v>1</v>
      </c>
      <c r="AB157" s="102">
        <v>0</v>
      </c>
      <c r="AC157" s="102">
        <v>0</v>
      </c>
      <c r="AD157" s="102">
        <v>0</v>
      </c>
      <c r="AE157" s="102">
        <v>0</v>
      </c>
      <c r="AF157" s="167">
        <f t="shared" si="67"/>
        <v>50.26</v>
      </c>
      <c r="AG157" s="104">
        <v>27.41</v>
      </c>
      <c r="AH157" s="105">
        <v>0</v>
      </c>
      <c r="AI157" s="105">
        <v>10</v>
      </c>
      <c r="AJ157" s="105">
        <v>2</v>
      </c>
      <c r="AK157" s="105">
        <v>0</v>
      </c>
      <c r="AL157" s="105">
        <v>0</v>
      </c>
      <c r="AM157" s="105">
        <v>0</v>
      </c>
      <c r="AN157" s="105">
        <v>0</v>
      </c>
      <c r="AO157" s="105">
        <v>0</v>
      </c>
      <c r="AP157" s="106">
        <f t="shared" si="68"/>
        <v>29.41</v>
      </c>
      <c r="AQ157" s="168">
        <v>23.8</v>
      </c>
      <c r="AR157" s="108">
        <v>0</v>
      </c>
      <c r="AS157" s="108">
        <v>8</v>
      </c>
      <c r="AT157" s="108">
        <v>5</v>
      </c>
      <c r="AU157" s="108">
        <v>2</v>
      </c>
      <c r="AV157" s="108">
        <v>1</v>
      </c>
      <c r="AW157" s="108">
        <v>0</v>
      </c>
      <c r="AX157" s="108">
        <v>0</v>
      </c>
      <c r="AY157" s="108">
        <v>0</v>
      </c>
      <c r="AZ157" s="109">
        <f t="shared" si="69"/>
        <v>37.8</v>
      </c>
      <c r="BA157" s="110">
        <v>7.55</v>
      </c>
      <c r="BB157" s="111">
        <v>8</v>
      </c>
      <c r="BC157" s="111">
        <v>0</v>
      </c>
      <c r="BD157" s="111">
        <v>0</v>
      </c>
      <c r="BE157" s="111">
        <v>0</v>
      </c>
      <c r="BF157" s="111">
        <v>0</v>
      </c>
      <c r="BG157" s="111">
        <v>4</v>
      </c>
      <c r="BH157" s="111">
        <v>0</v>
      </c>
      <c r="BI157" s="111">
        <v>4</v>
      </c>
      <c r="BJ157" s="112">
        <f t="shared" si="70"/>
        <v>59.55</v>
      </c>
      <c r="BK157" s="1"/>
      <c r="BL157" s="113">
        <f t="shared" si="71"/>
        <v>0.5924493269379545</v>
      </c>
      <c r="BM157" s="114">
        <f t="shared" si="72"/>
        <v>0.6276219013892672</v>
      </c>
      <c r="BN157" s="114">
        <f t="shared" si="73"/>
        <v>0.5994826900119379</v>
      </c>
      <c r="BO157" s="114">
        <f t="shared" si="74"/>
        <v>0.6405984359061544</v>
      </c>
      <c r="BP157" s="114">
        <f t="shared" si="75"/>
        <v>0.45846560846560847</v>
      </c>
      <c r="BQ157" s="115">
        <f t="shared" si="76"/>
        <v>0.33131821998320743</v>
      </c>
      <c r="BR157" s="169">
        <f t="shared" si="77"/>
        <v>3.24993618269413</v>
      </c>
      <c r="BS157" s="117">
        <f t="shared" si="78"/>
        <v>0.5925352897882694</v>
      </c>
      <c r="BT157" s="170">
        <f t="shared" si="79"/>
        <v>23</v>
      </c>
      <c r="BV157" s="119">
        <f t="shared" si="80"/>
        <v>278.36</v>
      </c>
    </row>
    <row r="158" spans="1:74" ht="12.75" customHeight="1">
      <c r="A158" s="93">
        <v>4</v>
      </c>
      <c r="B158" s="94" t="s">
        <v>125</v>
      </c>
      <c r="C158" s="95">
        <v>49.04</v>
      </c>
      <c r="D158" s="96">
        <v>0</v>
      </c>
      <c r="E158" s="96">
        <v>6</v>
      </c>
      <c r="F158" s="96">
        <v>9</v>
      </c>
      <c r="G158" s="96">
        <v>1</v>
      </c>
      <c r="H158" s="96">
        <v>2</v>
      </c>
      <c r="I158" s="96">
        <v>0</v>
      </c>
      <c r="J158" s="96">
        <v>0</v>
      </c>
      <c r="K158" s="96">
        <v>0</v>
      </c>
      <c r="L158" s="165">
        <f t="shared" si="65"/>
        <v>70.03999999999999</v>
      </c>
      <c r="M158" s="98">
        <v>35.56</v>
      </c>
      <c r="N158" s="99">
        <v>0</v>
      </c>
      <c r="O158" s="99">
        <v>4</v>
      </c>
      <c r="P158" s="99">
        <v>3</v>
      </c>
      <c r="Q158" s="99">
        <v>1</v>
      </c>
      <c r="R158" s="99">
        <v>2</v>
      </c>
      <c r="S158" s="99">
        <v>0</v>
      </c>
      <c r="T158" s="99">
        <v>0</v>
      </c>
      <c r="U158" s="99">
        <v>0</v>
      </c>
      <c r="V158" s="100">
        <f t="shared" si="66"/>
        <v>50.56</v>
      </c>
      <c r="W158" s="166">
        <v>41.62</v>
      </c>
      <c r="X158" s="102">
        <v>0</v>
      </c>
      <c r="Y158" s="102">
        <v>8</v>
      </c>
      <c r="Z158" s="102">
        <v>2</v>
      </c>
      <c r="AA158" s="102">
        <v>2</v>
      </c>
      <c r="AB158" s="102">
        <v>2</v>
      </c>
      <c r="AC158" s="102">
        <v>0</v>
      </c>
      <c r="AD158" s="102">
        <v>0</v>
      </c>
      <c r="AE158" s="102">
        <v>0</v>
      </c>
      <c r="AF158" s="167">
        <f t="shared" si="67"/>
        <v>57.62</v>
      </c>
      <c r="AG158" s="104">
        <v>29.61</v>
      </c>
      <c r="AH158" s="105">
        <v>0</v>
      </c>
      <c r="AI158" s="105">
        <v>7</v>
      </c>
      <c r="AJ158" s="105">
        <v>5</v>
      </c>
      <c r="AK158" s="105">
        <v>0</v>
      </c>
      <c r="AL158" s="105">
        <v>0</v>
      </c>
      <c r="AM158" s="105">
        <v>0</v>
      </c>
      <c r="AN158" s="105">
        <v>0</v>
      </c>
      <c r="AO158" s="105">
        <v>0</v>
      </c>
      <c r="AP158" s="106">
        <f t="shared" si="68"/>
        <v>34.61</v>
      </c>
      <c r="AQ158" s="168">
        <v>21.49</v>
      </c>
      <c r="AR158" s="108">
        <v>0</v>
      </c>
      <c r="AS158" s="108">
        <v>13</v>
      </c>
      <c r="AT158" s="108">
        <v>3</v>
      </c>
      <c r="AU158" s="108">
        <v>0</v>
      </c>
      <c r="AV158" s="108">
        <v>0</v>
      </c>
      <c r="AW158" s="108">
        <v>0</v>
      </c>
      <c r="AX158" s="108">
        <v>0</v>
      </c>
      <c r="AY158" s="108">
        <v>0</v>
      </c>
      <c r="AZ158" s="109">
        <f t="shared" si="69"/>
        <v>24.49</v>
      </c>
      <c r="BA158" s="110">
        <v>70.25</v>
      </c>
      <c r="BB158" s="111">
        <v>12</v>
      </c>
      <c r="BC158" s="111">
        <v>0</v>
      </c>
      <c r="BD158" s="111">
        <v>0</v>
      </c>
      <c r="BE158" s="111">
        <v>0</v>
      </c>
      <c r="BF158" s="111">
        <v>0</v>
      </c>
      <c r="BG158" s="111">
        <v>0</v>
      </c>
      <c r="BH158" s="111">
        <v>0</v>
      </c>
      <c r="BI158" s="111">
        <v>0</v>
      </c>
      <c r="BJ158" s="112">
        <f t="shared" si="70"/>
        <v>70.25</v>
      </c>
      <c r="BK158" s="1"/>
      <c r="BL158" s="113">
        <f t="shared" si="71"/>
        <v>0.5466876070816676</v>
      </c>
      <c r="BM158" s="114">
        <f t="shared" si="72"/>
        <v>0.45569620253164556</v>
      </c>
      <c r="BN158" s="114">
        <f t="shared" si="73"/>
        <v>0.5229087122526901</v>
      </c>
      <c r="BO158" s="114">
        <f t="shared" si="74"/>
        <v>0.5443513435423288</v>
      </c>
      <c r="BP158" s="114">
        <f t="shared" si="75"/>
        <v>0.7076357697019191</v>
      </c>
      <c r="BQ158" s="115">
        <f t="shared" si="76"/>
        <v>0.2808540925266904</v>
      </c>
      <c r="BR158" s="169">
        <f t="shared" si="77"/>
        <v>3.058133727636942</v>
      </c>
      <c r="BS158" s="117">
        <f t="shared" si="78"/>
        <v>0.5575654574898398</v>
      </c>
      <c r="BT158" s="170">
        <f t="shared" si="79"/>
        <v>24</v>
      </c>
      <c r="BV158" s="119">
        <f t="shared" si="80"/>
        <v>307.57</v>
      </c>
    </row>
    <row r="159" spans="1:74" ht="12.75" customHeight="1">
      <c r="A159" s="93">
        <v>10</v>
      </c>
      <c r="B159" s="94" t="s">
        <v>110</v>
      </c>
      <c r="C159" s="95">
        <v>48.58</v>
      </c>
      <c r="D159" s="96">
        <v>0</v>
      </c>
      <c r="E159" s="96">
        <v>14</v>
      </c>
      <c r="F159" s="96">
        <v>4</v>
      </c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165">
        <f t="shared" si="65"/>
        <v>52.58</v>
      </c>
      <c r="M159" s="98">
        <v>40.7</v>
      </c>
      <c r="N159" s="99">
        <v>0</v>
      </c>
      <c r="O159" s="99">
        <v>10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  <c r="U159" s="99">
        <v>0</v>
      </c>
      <c r="V159" s="100">
        <f t="shared" si="66"/>
        <v>40.7</v>
      </c>
      <c r="W159" s="166">
        <v>54.35</v>
      </c>
      <c r="X159" s="102">
        <v>0</v>
      </c>
      <c r="Y159" s="102">
        <v>11</v>
      </c>
      <c r="Z159" s="102">
        <v>0</v>
      </c>
      <c r="AA159" s="102">
        <v>1</v>
      </c>
      <c r="AB159" s="102">
        <v>2</v>
      </c>
      <c r="AC159" s="102">
        <v>0</v>
      </c>
      <c r="AD159" s="102">
        <v>0</v>
      </c>
      <c r="AE159" s="102">
        <v>0</v>
      </c>
      <c r="AF159" s="167">
        <f t="shared" si="67"/>
        <v>66.35</v>
      </c>
      <c r="AG159" s="104">
        <v>44.8</v>
      </c>
      <c r="AH159" s="105">
        <v>0</v>
      </c>
      <c r="AI159" s="105">
        <v>11</v>
      </c>
      <c r="AJ159" s="105">
        <v>1</v>
      </c>
      <c r="AK159" s="105">
        <v>0</v>
      </c>
      <c r="AL159" s="105">
        <v>0</v>
      </c>
      <c r="AM159" s="105">
        <v>0</v>
      </c>
      <c r="AN159" s="105">
        <v>0</v>
      </c>
      <c r="AO159" s="105">
        <v>0</v>
      </c>
      <c r="AP159" s="106">
        <f t="shared" si="68"/>
        <v>45.8</v>
      </c>
      <c r="AQ159" s="168">
        <v>28.36</v>
      </c>
      <c r="AR159" s="108">
        <v>0</v>
      </c>
      <c r="AS159" s="108">
        <v>13</v>
      </c>
      <c r="AT159" s="108">
        <v>3</v>
      </c>
      <c r="AU159" s="108">
        <v>0</v>
      </c>
      <c r="AV159" s="108">
        <v>0</v>
      </c>
      <c r="AW159" s="108">
        <v>0</v>
      </c>
      <c r="AX159" s="108">
        <v>0</v>
      </c>
      <c r="AY159" s="108">
        <v>0</v>
      </c>
      <c r="AZ159" s="109">
        <f t="shared" si="69"/>
        <v>31.36</v>
      </c>
      <c r="BA159" s="110">
        <v>57.34</v>
      </c>
      <c r="BB159" s="111">
        <v>12</v>
      </c>
      <c r="BC159" s="111">
        <v>0</v>
      </c>
      <c r="BD159" s="111">
        <v>0</v>
      </c>
      <c r="BE159" s="111">
        <v>0</v>
      </c>
      <c r="BF159" s="111">
        <v>0</v>
      </c>
      <c r="BG159" s="111">
        <v>0</v>
      </c>
      <c r="BH159" s="111">
        <v>0</v>
      </c>
      <c r="BI159" s="111">
        <v>0</v>
      </c>
      <c r="BJ159" s="112">
        <f t="shared" si="70"/>
        <v>57.34</v>
      </c>
      <c r="BK159" s="1"/>
      <c r="BL159" s="113">
        <f t="shared" si="71"/>
        <v>0.7282236591860023</v>
      </c>
      <c r="BM159" s="114">
        <f t="shared" si="72"/>
        <v>0.566093366093366</v>
      </c>
      <c r="BN159" s="114">
        <f t="shared" si="73"/>
        <v>0.45410700828937456</v>
      </c>
      <c r="BO159" s="114">
        <f t="shared" si="74"/>
        <v>0.41135371179039304</v>
      </c>
      <c r="BP159" s="114">
        <f t="shared" si="75"/>
        <v>0.5526147959183673</v>
      </c>
      <c r="BQ159" s="115">
        <f t="shared" si="76"/>
        <v>0.3440878967561911</v>
      </c>
      <c r="BR159" s="169">
        <f t="shared" si="77"/>
        <v>3.0564804380336943</v>
      </c>
      <c r="BS159" s="117">
        <f t="shared" si="78"/>
        <v>0.5572640262065485</v>
      </c>
      <c r="BT159" s="170">
        <f t="shared" si="79"/>
        <v>25</v>
      </c>
      <c r="BV159" s="119">
        <f t="shared" si="80"/>
        <v>294.13</v>
      </c>
    </row>
    <row r="160" spans="1:74" ht="12.75" customHeight="1">
      <c r="A160" s="93">
        <v>8</v>
      </c>
      <c r="B160" s="94" t="s">
        <v>108</v>
      </c>
      <c r="C160" s="95">
        <v>40.29</v>
      </c>
      <c r="D160" s="96">
        <v>0</v>
      </c>
      <c r="E160" s="96">
        <v>4</v>
      </c>
      <c r="F160" s="96">
        <v>4</v>
      </c>
      <c r="G160" s="96">
        <v>8</v>
      </c>
      <c r="H160" s="96">
        <v>2</v>
      </c>
      <c r="I160" s="96">
        <v>0</v>
      </c>
      <c r="J160" s="96">
        <v>0</v>
      </c>
      <c r="K160" s="96">
        <v>0</v>
      </c>
      <c r="L160" s="165">
        <f t="shared" si="65"/>
        <v>70.28999999999999</v>
      </c>
      <c r="M160" s="98">
        <v>34.96</v>
      </c>
      <c r="N160" s="99">
        <v>0</v>
      </c>
      <c r="O160" s="99">
        <v>7</v>
      </c>
      <c r="P160" s="99">
        <v>2</v>
      </c>
      <c r="Q160" s="99">
        <v>1</v>
      </c>
      <c r="R160" s="99">
        <v>0</v>
      </c>
      <c r="S160" s="99">
        <v>0</v>
      </c>
      <c r="T160" s="99">
        <v>0</v>
      </c>
      <c r="U160" s="99">
        <v>0</v>
      </c>
      <c r="V160" s="100">
        <f t="shared" si="66"/>
        <v>38.96</v>
      </c>
      <c r="W160" s="166">
        <v>43.67</v>
      </c>
      <c r="X160" s="102">
        <v>0</v>
      </c>
      <c r="Y160" s="102">
        <v>5</v>
      </c>
      <c r="Z160" s="102">
        <v>7</v>
      </c>
      <c r="AA160" s="102">
        <v>2</v>
      </c>
      <c r="AB160" s="102">
        <v>0</v>
      </c>
      <c r="AC160" s="102">
        <v>0</v>
      </c>
      <c r="AD160" s="102">
        <v>0</v>
      </c>
      <c r="AE160" s="102">
        <v>0</v>
      </c>
      <c r="AF160" s="167">
        <f t="shared" si="67"/>
        <v>54.67</v>
      </c>
      <c r="AG160" s="104">
        <v>29.45</v>
      </c>
      <c r="AH160" s="105">
        <v>0</v>
      </c>
      <c r="AI160" s="105">
        <v>4</v>
      </c>
      <c r="AJ160" s="105">
        <v>7</v>
      </c>
      <c r="AK160" s="105">
        <v>1</v>
      </c>
      <c r="AL160" s="105">
        <v>0</v>
      </c>
      <c r="AM160" s="105">
        <v>0</v>
      </c>
      <c r="AN160" s="105">
        <v>0</v>
      </c>
      <c r="AO160" s="105">
        <v>0</v>
      </c>
      <c r="AP160" s="106">
        <f t="shared" si="68"/>
        <v>38.45</v>
      </c>
      <c r="AQ160" s="168">
        <v>15.26</v>
      </c>
      <c r="AR160" s="108">
        <v>0</v>
      </c>
      <c r="AS160" s="108">
        <v>1</v>
      </c>
      <c r="AT160" s="108">
        <v>11</v>
      </c>
      <c r="AU160" s="108">
        <v>3</v>
      </c>
      <c r="AV160" s="108">
        <v>1</v>
      </c>
      <c r="AW160" s="108">
        <v>0</v>
      </c>
      <c r="AX160" s="108">
        <v>0</v>
      </c>
      <c r="AY160" s="108">
        <v>0</v>
      </c>
      <c r="AZ160" s="109">
        <f t="shared" si="69"/>
        <v>37.26</v>
      </c>
      <c r="BA160" s="110">
        <v>47.73</v>
      </c>
      <c r="BB160" s="111">
        <v>12</v>
      </c>
      <c r="BC160" s="111">
        <v>0</v>
      </c>
      <c r="BD160" s="111">
        <v>0</v>
      </c>
      <c r="BE160" s="111">
        <v>0</v>
      </c>
      <c r="BF160" s="111">
        <v>0</v>
      </c>
      <c r="BG160" s="111">
        <v>0</v>
      </c>
      <c r="BH160" s="111">
        <v>0</v>
      </c>
      <c r="BI160" s="111">
        <v>0</v>
      </c>
      <c r="BJ160" s="112">
        <f t="shared" si="70"/>
        <v>47.73</v>
      </c>
      <c r="BK160" s="1"/>
      <c r="BL160" s="113">
        <f t="shared" si="71"/>
        <v>0.5447432067150377</v>
      </c>
      <c r="BM160" s="114">
        <f t="shared" si="72"/>
        <v>0.5913757700205339</v>
      </c>
      <c r="BN160" s="114">
        <f t="shared" si="73"/>
        <v>0.5511249314066216</v>
      </c>
      <c r="BO160" s="114">
        <f t="shared" si="74"/>
        <v>0.4899869960988296</v>
      </c>
      <c r="BP160" s="114">
        <f t="shared" si="75"/>
        <v>0.46511003757380565</v>
      </c>
      <c r="BQ160" s="115">
        <f t="shared" si="76"/>
        <v>0.41336685522732036</v>
      </c>
      <c r="BR160" s="169">
        <f t="shared" si="77"/>
        <v>3.0557077970421487</v>
      </c>
      <c r="BS160" s="117">
        <f t="shared" si="78"/>
        <v>0.5571231566546275</v>
      </c>
      <c r="BT160" s="170">
        <f t="shared" si="79"/>
        <v>26</v>
      </c>
      <c r="BV160" s="119">
        <f t="shared" si="80"/>
        <v>287.36</v>
      </c>
    </row>
    <row r="161" spans="1:74" ht="12.75" customHeight="1">
      <c r="A161" s="93">
        <v>11</v>
      </c>
      <c r="B161" s="94" t="s">
        <v>132</v>
      </c>
      <c r="C161" s="95">
        <v>57.6</v>
      </c>
      <c r="D161" s="96">
        <v>0</v>
      </c>
      <c r="E161" s="96">
        <v>8</v>
      </c>
      <c r="F161" s="96">
        <v>3</v>
      </c>
      <c r="G161" s="96">
        <v>4</v>
      </c>
      <c r="H161" s="96">
        <v>3</v>
      </c>
      <c r="I161" s="96">
        <v>0</v>
      </c>
      <c r="J161" s="96">
        <v>0</v>
      </c>
      <c r="K161" s="96">
        <v>0</v>
      </c>
      <c r="L161" s="165">
        <f t="shared" si="65"/>
        <v>83.6</v>
      </c>
      <c r="M161" s="98">
        <v>29.59</v>
      </c>
      <c r="N161" s="99">
        <v>0</v>
      </c>
      <c r="O161" s="99">
        <v>7</v>
      </c>
      <c r="P161" s="99">
        <v>3</v>
      </c>
      <c r="Q161" s="99">
        <v>0</v>
      </c>
      <c r="R161" s="99">
        <v>0</v>
      </c>
      <c r="S161" s="99">
        <v>0</v>
      </c>
      <c r="T161" s="99">
        <v>0</v>
      </c>
      <c r="U161" s="99">
        <v>0</v>
      </c>
      <c r="V161" s="100">
        <f t="shared" si="66"/>
        <v>32.59</v>
      </c>
      <c r="W161" s="166">
        <v>45.53</v>
      </c>
      <c r="X161" s="102">
        <v>0</v>
      </c>
      <c r="Y161" s="102">
        <v>7</v>
      </c>
      <c r="Z161" s="102">
        <v>4</v>
      </c>
      <c r="AA161" s="102">
        <v>3</v>
      </c>
      <c r="AB161" s="102">
        <v>0</v>
      </c>
      <c r="AC161" s="102">
        <v>0</v>
      </c>
      <c r="AD161" s="102">
        <v>0</v>
      </c>
      <c r="AE161" s="102">
        <v>0</v>
      </c>
      <c r="AF161" s="167">
        <f t="shared" si="67"/>
        <v>55.53</v>
      </c>
      <c r="AG161" s="104">
        <v>30.97</v>
      </c>
      <c r="AH161" s="105">
        <v>0</v>
      </c>
      <c r="AI161" s="105">
        <v>6</v>
      </c>
      <c r="AJ161" s="105">
        <v>4</v>
      </c>
      <c r="AK161" s="105">
        <v>2</v>
      </c>
      <c r="AL161" s="105">
        <v>0</v>
      </c>
      <c r="AM161" s="105">
        <v>0</v>
      </c>
      <c r="AN161" s="105">
        <v>0</v>
      </c>
      <c r="AO161" s="105">
        <v>0</v>
      </c>
      <c r="AP161" s="106">
        <f t="shared" si="68"/>
        <v>38.97</v>
      </c>
      <c r="AQ161" s="168">
        <v>20.26</v>
      </c>
      <c r="AR161" s="108">
        <v>0</v>
      </c>
      <c r="AS161" s="108">
        <v>6</v>
      </c>
      <c r="AT161" s="108">
        <v>10</v>
      </c>
      <c r="AU161" s="108">
        <v>0</v>
      </c>
      <c r="AV161" s="108">
        <v>0</v>
      </c>
      <c r="AW161" s="108">
        <v>0</v>
      </c>
      <c r="AX161" s="108">
        <v>0</v>
      </c>
      <c r="AY161" s="108">
        <v>0</v>
      </c>
      <c r="AZ161" s="109">
        <f t="shared" si="69"/>
        <v>30.26</v>
      </c>
      <c r="BA161" s="110">
        <v>72.75</v>
      </c>
      <c r="BB161" s="111">
        <v>12</v>
      </c>
      <c r="BC161" s="111">
        <v>0</v>
      </c>
      <c r="BD161" s="111">
        <v>0</v>
      </c>
      <c r="BE161" s="111">
        <v>0</v>
      </c>
      <c r="BF161" s="111">
        <v>0</v>
      </c>
      <c r="BG161" s="111">
        <v>0</v>
      </c>
      <c r="BH161" s="111">
        <v>0</v>
      </c>
      <c r="BI161" s="111">
        <v>0</v>
      </c>
      <c r="BJ161" s="112">
        <f t="shared" si="70"/>
        <v>72.75</v>
      </c>
      <c r="BK161" s="1"/>
      <c r="BL161" s="113">
        <f t="shared" si="71"/>
        <v>0.45801435406698565</v>
      </c>
      <c r="BM161" s="114">
        <f t="shared" si="72"/>
        <v>0.706965326787358</v>
      </c>
      <c r="BN161" s="114">
        <f t="shared" si="73"/>
        <v>0.5425895912119575</v>
      </c>
      <c r="BO161" s="114">
        <f t="shared" si="74"/>
        <v>0.4834488067744419</v>
      </c>
      <c r="BP161" s="114">
        <f t="shared" si="75"/>
        <v>0.5727032385988102</v>
      </c>
      <c r="BQ161" s="115">
        <f t="shared" si="76"/>
        <v>0.2712027491408935</v>
      </c>
      <c r="BR161" s="169">
        <f t="shared" si="77"/>
        <v>3.034924066580447</v>
      </c>
      <c r="BS161" s="117">
        <f t="shared" si="78"/>
        <v>0.5533338226309062</v>
      </c>
      <c r="BT161" s="170">
        <f t="shared" si="79"/>
        <v>27</v>
      </c>
      <c r="BV161" s="119">
        <f t="shared" si="80"/>
        <v>313.7</v>
      </c>
    </row>
    <row r="162" spans="1:74" ht="12.75" customHeight="1">
      <c r="A162" s="93">
        <v>12</v>
      </c>
      <c r="B162" s="94" t="s">
        <v>112</v>
      </c>
      <c r="C162" s="95">
        <v>38.61</v>
      </c>
      <c r="D162" s="96">
        <v>0</v>
      </c>
      <c r="E162" s="96">
        <v>3</v>
      </c>
      <c r="F162" s="96">
        <v>7</v>
      </c>
      <c r="G162" s="96">
        <v>8</v>
      </c>
      <c r="H162" s="96">
        <v>0</v>
      </c>
      <c r="I162" s="96">
        <v>0</v>
      </c>
      <c r="J162" s="96">
        <v>0</v>
      </c>
      <c r="K162" s="96">
        <v>0</v>
      </c>
      <c r="L162" s="165">
        <f t="shared" si="65"/>
        <v>61.61</v>
      </c>
      <c r="M162" s="98">
        <v>33.77</v>
      </c>
      <c r="N162" s="99">
        <v>0</v>
      </c>
      <c r="O162" s="99">
        <v>5</v>
      </c>
      <c r="P162" s="99">
        <v>2</v>
      </c>
      <c r="Q162" s="99">
        <v>3</v>
      </c>
      <c r="R162" s="99">
        <v>0</v>
      </c>
      <c r="S162" s="99">
        <v>0</v>
      </c>
      <c r="T162" s="99">
        <v>0</v>
      </c>
      <c r="U162" s="99">
        <v>0</v>
      </c>
      <c r="V162" s="100">
        <f t="shared" si="66"/>
        <v>41.77</v>
      </c>
      <c r="W162" s="166">
        <v>33.11</v>
      </c>
      <c r="X162" s="102">
        <v>0</v>
      </c>
      <c r="Y162" s="102">
        <v>1</v>
      </c>
      <c r="Z162" s="102">
        <v>3</v>
      </c>
      <c r="AA162" s="102">
        <v>8</v>
      </c>
      <c r="AB162" s="102">
        <v>2</v>
      </c>
      <c r="AC162" s="102">
        <v>0</v>
      </c>
      <c r="AD162" s="102">
        <v>0</v>
      </c>
      <c r="AE162" s="102">
        <v>0</v>
      </c>
      <c r="AF162" s="167">
        <f t="shared" si="67"/>
        <v>62.11</v>
      </c>
      <c r="AG162" s="104">
        <v>22.97</v>
      </c>
      <c r="AH162" s="105">
        <v>0</v>
      </c>
      <c r="AI162" s="105">
        <v>8</v>
      </c>
      <c r="AJ162" s="105">
        <v>3</v>
      </c>
      <c r="AK162" s="105">
        <v>1</v>
      </c>
      <c r="AL162" s="105">
        <v>0</v>
      </c>
      <c r="AM162" s="105">
        <v>0</v>
      </c>
      <c r="AN162" s="105">
        <v>0</v>
      </c>
      <c r="AO162" s="105">
        <v>2</v>
      </c>
      <c r="AP162" s="106">
        <f t="shared" si="68"/>
        <v>33.97</v>
      </c>
      <c r="AQ162" s="168">
        <v>21.18</v>
      </c>
      <c r="AR162" s="108">
        <v>0</v>
      </c>
      <c r="AS162" s="108">
        <v>3</v>
      </c>
      <c r="AT162" s="108">
        <v>3</v>
      </c>
      <c r="AU162" s="108">
        <v>9</v>
      </c>
      <c r="AV162" s="108">
        <v>1</v>
      </c>
      <c r="AW162" s="108">
        <v>0</v>
      </c>
      <c r="AX162" s="108">
        <v>0</v>
      </c>
      <c r="AY162" s="108">
        <v>0</v>
      </c>
      <c r="AZ162" s="109">
        <f t="shared" si="69"/>
        <v>47.18</v>
      </c>
      <c r="BA162" s="110">
        <v>45.63</v>
      </c>
      <c r="BB162" s="111">
        <v>12</v>
      </c>
      <c r="BC162" s="111">
        <v>0</v>
      </c>
      <c r="BD162" s="111">
        <v>0</v>
      </c>
      <c r="BE162" s="111">
        <v>0</v>
      </c>
      <c r="BF162" s="111">
        <v>0</v>
      </c>
      <c r="BG162" s="111">
        <v>0</v>
      </c>
      <c r="BH162" s="111">
        <v>0</v>
      </c>
      <c r="BI162" s="111">
        <v>2</v>
      </c>
      <c r="BJ162" s="112">
        <f t="shared" si="70"/>
        <v>51.63</v>
      </c>
      <c r="BK162" s="1"/>
      <c r="BL162" s="113">
        <f t="shared" si="71"/>
        <v>0.6214900178542444</v>
      </c>
      <c r="BM162" s="114">
        <f t="shared" si="72"/>
        <v>0.5515920517117547</v>
      </c>
      <c r="BN162" s="114">
        <f t="shared" si="73"/>
        <v>0.48510706810497506</v>
      </c>
      <c r="BO162" s="114">
        <f t="shared" si="74"/>
        <v>0.5546070061819253</v>
      </c>
      <c r="BP162" s="114">
        <f t="shared" si="75"/>
        <v>0.36731665960152604</v>
      </c>
      <c r="BQ162" s="115">
        <f t="shared" si="76"/>
        <v>0.3821421654077087</v>
      </c>
      <c r="BR162" s="169">
        <f t="shared" si="77"/>
        <v>2.9622549688621342</v>
      </c>
      <c r="BS162" s="117">
        <f t="shared" si="78"/>
        <v>0.5400846378916916</v>
      </c>
      <c r="BT162" s="170">
        <f t="shared" si="79"/>
        <v>28</v>
      </c>
      <c r="BV162" s="119">
        <f t="shared" si="80"/>
        <v>298.27000000000004</v>
      </c>
    </row>
    <row r="163" spans="1:74" ht="12.75" customHeight="1">
      <c r="A163" s="93">
        <v>1</v>
      </c>
      <c r="B163" s="94" t="s">
        <v>122</v>
      </c>
      <c r="C163" s="95">
        <v>41.27</v>
      </c>
      <c r="D163" s="96">
        <v>0</v>
      </c>
      <c r="E163" s="96">
        <v>4</v>
      </c>
      <c r="F163" s="96">
        <v>6</v>
      </c>
      <c r="G163" s="96">
        <v>8</v>
      </c>
      <c r="H163" s="96">
        <v>0</v>
      </c>
      <c r="I163" s="96">
        <v>0</v>
      </c>
      <c r="J163" s="96">
        <v>0</v>
      </c>
      <c r="K163" s="96">
        <v>0</v>
      </c>
      <c r="L163" s="165">
        <f t="shared" si="65"/>
        <v>63.27</v>
      </c>
      <c r="M163" s="98">
        <v>29.78</v>
      </c>
      <c r="N163" s="99">
        <v>0</v>
      </c>
      <c r="O163" s="99">
        <v>8</v>
      </c>
      <c r="P163" s="99">
        <v>0</v>
      </c>
      <c r="Q163" s="99">
        <v>1</v>
      </c>
      <c r="R163" s="99">
        <v>1</v>
      </c>
      <c r="S163" s="99">
        <v>0</v>
      </c>
      <c r="T163" s="99">
        <v>0</v>
      </c>
      <c r="U163" s="99">
        <v>0</v>
      </c>
      <c r="V163" s="100">
        <f t="shared" si="66"/>
        <v>36.78</v>
      </c>
      <c r="W163" s="166">
        <v>33.49</v>
      </c>
      <c r="X163" s="102">
        <v>0</v>
      </c>
      <c r="Y163" s="102">
        <v>4</v>
      </c>
      <c r="Z163" s="102">
        <v>5</v>
      </c>
      <c r="AA163" s="102">
        <v>3</v>
      </c>
      <c r="AB163" s="102">
        <v>2</v>
      </c>
      <c r="AC163" s="102">
        <v>0</v>
      </c>
      <c r="AD163" s="102">
        <v>0</v>
      </c>
      <c r="AE163" s="102">
        <v>2</v>
      </c>
      <c r="AF163" s="167">
        <f t="shared" si="67"/>
        <v>60.49</v>
      </c>
      <c r="AG163" s="104">
        <v>21.88</v>
      </c>
      <c r="AH163" s="105">
        <v>0</v>
      </c>
      <c r="AI163" s="105">
        <v>5</v>
      </c>
      <c r="AJ163" s="105">
        <v>5</v>
      </c>
      <c r="AK163" s="105">
        <v>1</v>
      </c>
      <c r="AL163" s="105">
        <v>1</v>
      </c>
      <c r="AM163" s="105">
        <v>0</v>
      </c>
      <c r="AN163" s="105">
        <v>0</v>
      </c>
      <c r="AO163" s="105">
        <v>0</v>
      </c>
      <c r="AP163" s="106">
        <f t="shared" si="68"/>
        <v>33.879999999999995</v>
      </c>
      <c r="AQ163" s="168">
        <v>17.78</v>
      </c>
      <c r="AR163" s="108">
        <v>0</v>
      </c>
      <c r="AS163" s="108">
        <v>3</v>
      </c>
      <c r="AT163" s="108">
        <v>4</v>
      </c>
      <c r="AU163" s="108">
        <v>9</v>
      </c>
      <c r="AV163" s="108">
        <v>0</v>
      </c>
      <c r="AW163" s="108">
        <v>0</v>
      </c>
      <c r="AX163" s="108">
        <v>0</v>
      </c>
      <c r="AY163" s="108">
        <v>0</v>
      </c>
      <c r="AZ163" s="109">
        <f t="shared" si="69"/>
        <v>39.78</v>
      </c>
      <c r="BA163" s="110">
        <v>30.27</v>
      </c>
      <c r="BB163" s="111">
        <v>4</v>
      </c>
      <c r="BC163" s="111">
        <v>0</v>
      </c>
      <c r="BD163" s="111">
        <v>0</v>
      </c>
      <c r="BE163" s="111">
        <v>0</v>
      </c>
      <c r="BF163" s="111">
        <v>0</v>
      </c>
      <c r="BG163" s="111">
        <v>8</v>
      </c>
      <c r="BH163" s="111">
        <v>0</v>
      </c>
      <c r="BI163" s="111">
        <v>0</v>
      </c>
      <c r="BJ163" s="112">
        <f t="shared" si="70"/>
        <v>110.27</v>
      </c>
      <c r="BK163" s="1"/>
      <c r="BL163" s="113">
        <f t="shared" si="71"/>
        <v>0.6051841314999209</v>
      </c>
      <c r="BM163" s="114">
        <f t="shared" si="72"/>
        <v>0.6264274061990212</v>
      </c>
      <c r="BN163" s="114">
        <f t="shared" si="73"/>
        <v>0.49809885931558934</v>
      </c>
      <c r="BO163" s="114">
        <f t="shared" si="74"/>
        <v>0.5560802833530107</v>
      </c>
      <c r="BP163" s="114">
        <f t="shared" si="75"/>
        <v>0.43564605329311207</v>
      </c>
      <c r="BQ163" s="115">
        <f t="shared" si="76"/>
        <v>0.17892445814818175</v>
      </c>
      <c r="BR163" s="169">
        <f t="shared" si="77"/>
        <v>2.900361191808836</v>
      </c>
      <c r="BS163" s="117">
        <f t="shared" si="78"/>
        <v>0.5288000325761607</v>
      </c>
      <c r="BT163" s="170">
        <f t="shared" si="79"/>
        <v>29</v>
      </c>
      <c r="BV163" s="119">
        <f t="shared" si="80"/>
        <v>344.47</v>
      </c>
    </row>
    <row r="164" spans="1:74" ht="12.75" customHeight="1">
      <c r="A164" s="93">
        <v>20</v>
      </c>
      <c r="B164" s="94" t="s">
        <v>120</v>
      </c>
      <c r="C164" s="95">
        <v>68.89</v>
      </c>
      <c r="D164" s="96">
        <v>0</v>
      </c>
      <c r="E164" s="96">
        <v>6</v>
      </c>
      <c r="F164" s="96">
        <v>7</v>
      </c>
      <c r="G164" s="96">
        <v>4</v>
      </c>
      <c r="H164" s="96">
        <v>1</v>
      </c>
      <c r="I164" s="96">
        <v>0</v>
      </c>
      <c r="J164" s="96">
        <v>0</v>
      </c>
      <c r="K164" s="96">
        <v>0</v>
      </c>
      <c r="L164" s="165">
        <f t="shared" si="65"/>
        <v>88.89</v>
      </c>
      <c r="M164" s="98">
        <v>40.14</v>
      </c>
      <c r="N164" s="99">
        <v>0</v>
      </c>
      <c r="O164" s="99">
        <v>8</v>
      </c>
      <c r="P164" s="99">
        <v>2</v>
      </c>
      <c r="Q164" s="99">
        <v>0</v>
      </c>
      <c r="R164" s="99">
        <v>0</v>
      </c>
      <c r="S164" s="99">
        <v>0</v>
      </c>
      <c r="T164" s="99">
        <v>0</v>
      </c>
      <c r="U164" s="99">
        <v>0</v>
      </c>
      <c r="V164" s="100">
        <f t="shared" si="66"/>
        <v>42.14</v>
      </c>
      <c r="W164" s="166">
        <v>55.56</v>
      </c>
      <c r="X164" s="102">
        <v>0</v>
      </c>
      <c r="Y164" s="102">
        <v>4</v>
      </c>
      <c r="Z164" s="102">
        <v>5</v>
      </c>
      <c r="AA164" s="102">
        <v>5</v>
      </c>
      <c r="AB164" s="102">
        <v>0</v>
      </c>
      <c r="AC164" s="102">
        <v>0</v>
      </c>
      <c r="AD164" s="102">
        <v>0</v>
      </c>
      <c r="AE164" s="102">
        <v>0</v>
      </c>
      <c r="AF164" s="167">
        <f t="shared" si="67"/>
        <v>70.56</v>
      </c>
      <c r="AG164" s="104">
        <v>36.52</v>
      </c>
      <c r="AH164" s="105">
        <v>0</v>
      </c>
      <c r="AI164" s="105">
        <v>7</v>
      </c>
      <c r="AJ164" s="105">
        <v>4</v>
      </c>
      <c r="AK164" s="105">
        <v>0</v>
      </c>
      <c r="AL164" s="105">
        <v>1</v>
      </c>
      <c r="AM164" s="105">
        <v>0</v>
      </c>
      <c r="AN164" s="105">
        <v>0</v>
      </c>
      <c r="AO164" s="105">
        <v>0</v>
      </c>
      <c r="AP164" s="106">
        <f t="shared" si="68"/>
        <v>45.52</v>
      </c>
      <c r="AQ164" s="168">
        <v>34.13</v>
      </c>
      <c r="AR164" s="108">
        <v>0</v>
      </c>
      <c r="AS164" s="108">
        <v>9</v>
      </c>
      <c r="AT164" s="108">
        <v>5</v>
      </c>
      <c r="AU164" s="108">
        <v>2</v>
      </c>
      <c r="AV164" s="108">
        <v>0</v>
      </c>
      <c r="AW164" s="108">
        <v>0</v>
      </c>
      <c r="AX164" s="108">
        <v>0</v>
      </c>
      <c r="AY164" s="108">
        <v>0</v>
      </c>
      <c r="AZ164" s="109">
        <f t="shared" si="69"/>
        <v>43.13</v>
      </c>
      <c r="BA164" s="110">
        <v>30.57</v>
      </c>
      <c r="BB164" s="111">
        <v>12</v>
      </c>
      <c r="BC164" s="111">
        <v>0</v>
      </c>
      <c r="BD164" s="111">
        <v>0</v>
      </c>
      <c r="BE164" s="111">
        <v>0</v>
      </c>
      <c r="BF164" s="111">
        <v>0</v>
      </c>
      <c r="BG164" s="111">
        <v>0</v>
      </c>
      <c r="BH164" s="111">
        <v>0</v>
      </c>
      <c r="BI164" s="111">
        <v>0</v>
      </c>
      <c r="BJ164" s="112">
        <f t="shared" si="70"/>
        <v>30.57</v>
      </c>
      <c r="BK164" s="1"/>
      <c r="BL164" s="113">
        <f t="shared" si="71"/>
        <v>0.4307571155360558</v>
      </c>
      <c r="BM164" s="114">
        <f t="shared" si="72"/>
        <v>0.5467489321309918</v>
      </c>
      <c r="BN164" s="114">
        <f t="shared" si="73"/>
        <v>0.4270124716553288</v>
      </c>
      <c r="BO164" s="114">
        <f t="shared" si="74"/>
        <v>0.41388400702987693</v>
      </c>
      <c r="BP164" s="114">
        <f t="shared" si="75"/>
        <v>0.4018084859726408</v>
      </c>
      <c r="BQ164" s="115">
        <f t="shared" si="76"/>
        <v>0.6454039908406936</v>
      </c>
      <c r="BR164" s="169">
        <f t="shared" si="77"/>
        <v>2.8656150031655874</v>
      </c>
      <c r="BS164" s="117">
        <f t="shared" si="78"/>
        <v>0.5224650334255934</v>
      </c>
      <c r="BT164" s="170">
        <f t="shared" si="79"/>
        <v>30</v>
      </c>
      <c r="BV164" s="119">
        <f t="shared" si="80"/>
        <v>320.81</v>
      </c>
    </row>
    <row r="165" spans="1:74" ht="12.75" customHeight="1">
      <c r="A165" s="93">
        <v>12</v>
      </c>
      <c r="B165" s="94" t="s">
        <v>133</v>
      </c>
      <c r="C165" s="95">
        <v>51.21</v>
      </c>
      <c r="D165" s="96">
        <v>0</v>
      </c>
      <c r="E165" s="96">
        <v>8</v>
      </c>
      <c r="F165" s="96">
        <v>6</v>
      </c>
      <c r="G165" s="96">
        <v>4</v>
      </c>
      <c r="H165" s="96">
        <v>0</v>
      </c>
      <c r="I165" s="96">
        <v>0</v>
      </c>
      <c r="J165" s="96">
        <v>0</v>
      </c>
      <c r="K165" s="96">
        <v>0</v>
      </c>
      <c r="L165" s="165">
        <f t="shared" si="65"/>
        <v>65.21000000000001</v>
      </c>
      <c r="M165" s="98">
        <v>30.66</v>
      </c>
      <c r="N165" s="99">
        <v>0</v>
      </c>
      <c r="O165" s="99">
        <v>6</v>
      </c>
      <c r="P165" s="99">
        <v>0</v>
      </c>
      <c r="Q165" s="99">
        <v>1</v>
      </c>
      <c r="R165" s="99">
        <v>3</v>
      </c>
      <c r="S165" s="99">
        <v>0</v>
      </c>
      <c r="T165" s="99">
        <v>0</v>
      </c>
      <c r="U165" s="99">
        <v>0</v>
      </c>
      <c r="V165" s="100">
        <f t="shared" si="66"/>
        <v>47.66</v>
      </c>
      <c r="W165" s="166">
        <v>38.61</v>
      </c>
      <c r="X165" s="102">
        <v>0</v>
      </c>
      <c r="Y165" s="102">
        <v>7</v>
      </c>
      <c r="Z165" s="102">
        <v>4</v>
      </c>
      <c r="AA165" s="102">
        <v>0</v>
      </c>
      <c r="AB165" s="102">
        <v>3</v>
      </c>
      <c r="AC165" s="102">
        <v>0</v>
      </c>
      <c r="AD165" s="102">
        <v>0</v>
      </c>
      <c r="AE165" s="102">
        <v>2</v>
      </c>
      <c r="AF165" s="167">
        <f t="shared" si="67"/>
        <v>63.61</v>
      </c>
      <c r="AG165" s="104">
        <v>36.76</v>
      </c>
      <c r="AH165" s="105">
        <v>0</v>
      </c>
      <c r="AI165" s="105">
        <v>10</v>
      </c>
      <c r="AJ165" s="105">
        <v>1</v>
      </c>
      <c r="AK165" s="105">
        <v>1</v>
      </c>
      <c r="AL165" s="105">
        <v>0</v>
      </c>
      <c r="AM165" s="105">
        <v>0</v>
      </c>
      <c r="AN165" s="105">
        <v>0</v>
      </c>
      <c r="AO165" s="105">
        <v>0</v>
      </c>
      <c r="AP165" s="106">
        <f t="shared" si="68"/>
        <v>39.76</v>
      </c>
      <c r="AQ165" s="168">
        <v>23.87</v>
      </c>
      <c r="AR165" s="108">
        <v>0</v>
      </c>
      <c r="AS165" s="108">
        <v>6</v>
      </c>
      <c r="AT165" s="108">
        <v>8</v>
      </c>
      <c r="AU165" s="108">
        <v>2</v>
      </c>
      <c r="AV165" s="108">
        <v>0</v>
      </c>
      <c r="AW165" s="108">
        <v>0</v>
      </c>
      <c r="AX165" s="108">
        <v>0</v>
      </c>
      <c r="AY165" s="108">
        <v>0</v>
      </c>
      <c r="AZ165" s="109">
        <f t="shared" si="69"/>
        <v>35.870000000000005</v>
      </c>
      <c r="BA165" s="110">
        <v>78.53</v>
      </c>
      <c r="BB165" s="111">
        <v>12</v>
      </c>
      <c r="BC165" s="111">
        <v>0</v>
      </c>
      <c r="BD165" s="111">
        <v>0</v>
      </c>
      <c r="BE165" s="111">
        <v>0</v>
      </c>
      <c r="BF165" s="111">
        <v>0</v>
      </c>
      <c r="BG165" s="111">
        <v>0</v>
      </c>
      <c r="BH165" s="111">
        <v>0</v>
      </c>
      <c r="BI165" s="111">
        <v>0</v>
      </c>
      <c r="BJ165" s="112">
        <f t="shared" si="70"/>
        <v>78.53</v>
      </c>
      <c r="BK165" s="1"/>
      <c r="BL165" s="113">
        <f t="shared" si="71"/>
        <v>0.5871798803864438</v>
      </c>
      <c r="BM165" s="114">
        <f t="shared" si="72"/>
        <v>0.48342425514057913</v>
      </c>
      <c r="BN165" s="114">
        <f t="shared" si="73"/>
        <v>0.4736676623172457</v>
      </c>
      <c r="BO165" s="114">
        <f t="shared" si="74"/>
        <v>0.4738430583501006</v>
      </c>
      <c r="BP165" s="114">
        <f t="shared" si="75"/>
        <v>0.4831335377752996</v>
      </c>
      <c r="BQ165" s="115">
        <f t="shared" si="76"/>
        <v>0.251241563733605</v>
      </c>
      <c r="BR165" s="169">
        <f t="shared" si="77"/>
        <v>2.7524899577032738</v>
      </c>
      <c r="BS165" s="117">
        <f t="shared" si="78"/>
        <v>0.5018398340902156</v>
      </c>
      <c r="BT165" s="170">
        <f t="shared" si="79"/>
        <v>31</v>
      </c>
      <c r="BV165" s="119">
        <f t="shared" si="80"/>
        <v>330.64</v>
      </c>
    </row>
    <row r="166" spans="1:74" ht="12.75" customHeight="1">
      <c r="A166" s="93">
        <v>7</v>
      </c>
      <c r="B166" s="94" t="s">
        <v>128</v>
      </c>
      <c r="C166" s="95">
        <v>58.18</v>
      </c>
      <c r="D166" s="96">
        <v>0</v>
      </c>
      <c r="E166" s="96">
        <v>6</v>
      </c>
      <c r="F166" s="96">
        <v>9</v>
      </c>
      <c r="G166" s="96">
        <v>1</v>
      </c>
      <c r="H166" s="96">
        <v>2</v>
      </c>
      <c r="I166" s="96">
        <v>0</v>
      </c>
      <c r="J166" s="96">
        <v>0</v>
      </c>
      <c r="K166" s="96">
        <v>0</v>
      </c>
      <c r="L166" s="165">
        <f t="shared" si="65"/>
        <v>79.18</v>
      </c>
      <c r="M166" s="98">
        <v>32.44</v>
      </c>
      <c r="N166" s="99">
        <v>0</v>
      </c>
      <c r="O166" s="99">
        <v>6</v>
      </c>
      <c r="P166" s="99">
        <v>1</v>
      </c>
      <c r="Q166" s="99">
        <v>2</v>
      </c>
      <c r="R166" s="99">
        <v>1</v>
      </c>
      <c r="S166" s="99">
        <v>0</v>
      </c>
      <c r="T166" s="99">
        <v>0</v>
      </c>
      <c r="U166" s="99">
        <v>0</v>
      </c>
      <c r="V166" s="100">
        <f t="shared" si="66"/>
        <v>42.44</v>
      </c>
      <c r="W166" s="166">
        <v>35.61</v>
      </c>
      <c r="X166" s="102">
        <v>0</v>
      </c>
      <c r="Y166" s="102">
        <v>8</v>
      </c>
      <c r="Z166" s="102">
        <v>2</v>
      </c>
      <c r="AA166" s="102">
        <v>1</v>
      </c>
      <c r="AB166" s="102">
        <v>3</v>
      </c>
      <c r="AC166" s="102">
        <v>0</v>
      </c>
      <c r="AD166" s="102">
        <v>0</v>
      </c>
      <c r="AE166" s="102">
        <v>0</v>
      </c>
      <c r="AF166" s="167">
        <f t="shared" si="67"/>
        <v>54.61</v>
      </c>
      <c r="AG166" s="104">
        <v>33.29</v>
      </c>
      <c r="AH166" s="105">
        <v>0</v>
      </c>
      <c r="AI166" s="105">
        <v>8</v>
      </c>
      <c r="AJ166" s="105">
        <v>2</v>
      </c>
      <c r="AK166" s="105">
        <v>1</v>
      </c>
      <c r="AL166" s="105">
        <v>1</v>
      </c>
      <c r="AM166" s="105">
        <v>0</v>
      </c>
      <c r="AN166" s="105">
        <v>0</v>
      </c>
      <c r="AO166" s="105">
        <v>0</v>
      </c>
      <c r="AP166" s="106">
        <f t="shared" si="68"/>
        <v>42.29</v>
      </c>
      <c r="AQ166" s="168">
        <v>30.9</v>
      </c>
      <c r="AR166" s="108">
        <v>0</v>
      </c>
      <c r="AS166" s="108">
        <v>8</v>
      </c>
      <c r="AT166" s="108">
        <v>7</v>
      </c>
      <c r="AU166" s="108">
        <v>0</v>
      </c>
      <c r="AV166" s="108">
        <v>1</v>
      </c>
      <c r="AW166" s="108">
        <v>0</v>
      </c>
      <c r="AX166" s="108">
        <v>0</v>
      </c>
      <c r="AY166" s="108">
        <v>0</v>
      </c>
      <c r="AZ166" s="109">
        <f t="shared" si="69"/>
        <v>42.9</v>
      </c>
      <c r="BA166" s="110">
        <v>65.35</v>
      </c>
      <c r="BB166" s="111">
        <v>12</v>
      </c>
      <c r="BC166" s="111">
        <v>0</v>
      </c>
      <c r="BD166" s="111">
        <v>0</v>
      </c>
      <c r="BE166" s="111">
        <v>0</v>
      </c>
      <c r="BF166" s="111">
        <v>0</v>
      </c>
      <c r="BG166" s="111">
        <v>0</v>
      </c>
      <c r="BH166" s="111">
        <v>0</v>
      </c>
      <c r="BI166" s="111">
        <v>0</v>
      </c>
      <c r="BJ166" s="112">
        <f t="shared" si="70"/>
        <v>65.35</v>
      </c>
      <c r="BK166" s="1"/>
      <c r="BL166" s="113">
        <f t="shared" si="71"/>
        <v>0.4835817125536751</v>
      </c>
      <c r="BM166" s="114">
        <f t="shared" si="72"/>
        <v>0.5428840716305372</v>
      </c>
      <c r="BN166" s="114">
        <f t="shared" si="73"/>
        <v>0.5517304522981139</v>
      </c>
      <c r="BO166" s="114">
        <f t="shared" si="74"/>
        <v>0.44549538898084656</v>
      </c>
      <c r="BP166" s="114">
        <f t="shared" si="75"/>
        <v>0.40396270396270395</v>
      </c>
      <c r="BQ166" s="115">
        <f t="shared" si="76"/>
        <v>0.30191277735271616</v>
      </c>
      <c r="BR166" s="169">
        <f t="shared" si="77"/>
        <v>2.729567106778593</v>
      </c>
      <c r="BS166" s="117">
        <f t="shared" si="78"/>
        <v>0.4976604910656491</v>
      </c>
      <c r="BT166" s="170">
        <f t="shared" si="79"/>
        <v>32</v>
      </c>
      <c r="BV166" s="119">
        <f t="shared" si="80"/>
        <v>326.77</v>
      </c>
    </row>
    <row r="167" spans="1:74" ht="12.75" customHeight="1">
      <c r="A167" s="93">
        <v>4</v>
      </c>
      <c r="B167" s="94" t="s">
        <v>104</v>
      </c>
      <c r="C167" s="95">
        <v>72.15</v>
      </c>
      <c r="D167" s="96">
        <v>0</v>
      </c>
      <c r="E167" s="96">
        <v>11</v>
      </c>
      <c r="F167" s="96">
        <v>5</v>
      </c>
      <c r="G167" s="96">
        <v>2</v>
      </c>
      <c r="H167" s="96">
        <v>0</v>
      </c>
      <c r="I167" s="96">
        <v>0</v>
      </c>
      <c r="J167" s="96">
        <v>0</v>
      </c>
      <c r="K167" s="96">
        <v>0</v>
      </c>
      <c r="L167" s="165">
        <f t="shared" si="65"/>
        <v>81.15</v>
      </c>
      <c r="M167" s="98">
        <v>62.93</v>
      </c>
      <c r="N167" s="99">
        <v>0</v>
      </c>
      <c r="O167" s="99">
        <v>5</v>
      </c>
      <c r="P167" s="99">
        <v>3</v>
      </c>
      <c r="Q167" s="99">
        <v>1</v>
      </c>
      <c r="R167" s="99">
        <v>1</v>
      </c>
      <c r="S167" s="99">
        <v>0</v>
      </c>
      <c r="T167" s="99">
        <v>0</v>
      </c>
      <c r="U167" s="99">
        <v>0</v>
      </c>
      <c r="V167" s="100">
        <f t="shared" si="66"/>
        <v>72.93</v>
      </c>
      <c r="W167" s="166">
        <v>51.26</v>
      </c>
      <c r="X167" s="102">
        <v>0</v>
      </c>
      <c r="Y167" s="102">
        <v>6</v>
      </c>
      <c r="Z167" s="102">
        <v>5</v>
      </c>
      <c r="AA167" s="102">
        <v>3</v>
      </c>
      <c r="AB167" s="102">
        <v>0</v>
      </c>
      <c r="AC167" s="102">
        <v>0</v>
      </c>
      <c r="AD167" s="102">
        <v>0</v>
      </c>
      <c r="AE167" s="102">
        <v>0</v>
      </c>
      <c r="AF167" s="167">
        <f t="shared" si="67"/>
        <v>62.26</v>
      </c>
      <c r="AG167" s="104">
        <v>51.08</v>
      </c>
      <c r="AH167" s="105">
        <v>0</v>
      </c>
      <c r="AI167" s="105">
        <v>10</v>
      </c>
      <c r="AJ167" s="105">
        <v>1</v>
      </c>
      <c r="AK167" s="105">
        <v>0</v>
      </c>
      <c r="AL167" s="105">
        <v>1</v>
      </c>
      <c r="AM167" s="105">
        <v>0</v>
      </c>
      <c r="AN167" s="105">
        <v>0</v>
      </c>
      <c r="AO167" s="105">
        <v>0</v>
      </c>
      <c r="AP167" s="106">
        <f t="shared" si="68"/>
        <v>57.08</v>
      </c>
      <c r="AQ167" s="168">
        <v>31.27</v>
      </c>
      <c r="AR167" s="108">
        <v>0</v>
      </c>
      <c r="AS167" s="108">
        <v>5</v>
      </c>
      <c r="AT167" s="108">
        <v>9</v>
      </c>
      <c r="AU167" s="108">
        <v>2</v>
      </c>
      <c r="AV167" s="108">
        <v>0</v>
      </c>
      <c r="AW167" s="108">
        <v>0</v>
      </c>
      <c r="AX167" s="108">
        <v>0</v>
      </c>
      <c r="AY167" s="108">
        <v>0</v>
      </c>
      <c r="AZ167" s="109">
        <f t="shared" si="69"/>
        <v>44.269999999999996</v>
      </c>
      <c r="BA167" s="110">
        <v>79.93</v>
      </c>
      <c r="BB167" s="111">
        <v>12</v>
      </c>
      <c r="BC167" s="111">
        <v>0</v>
      </c>
      <c r="BD167" s="111">
        <v>0</v>
      </c>
      <c r="BE167" s="111">
        <v>0</v>
      </c>
      <c r="BF167" s="111">
        <v>0</v>
      </c>
      <c r="BG167" s="111">
        <v>0</v>
      </c>
      <c r="BH167" s="111">
        <v>0</v>
      </c>
      <c r="BI167" s="111">
        <v>0</v>
      </c>
      <c r="BJ167" s="112">
        <f t="shared" si="70"/>
        <v>79.93</v>
      </c>
      <c r="BK167" s="1"/>
      <c r="BL167" s="113">
        <f t="shared" si="71"/>
        <v>0.4718422674060382</v>
      </c>
      <c r="BM167" s="114">
        <f t="shared" si="72"/>
        <v>0.3159193747429041</v>
      </c>
      <c r="BN167" s="114">
        <f t="shared" si="73"/>
        <v>0.483938323160938</v>
      </c>
      <c r="BO167" s="114">
        <f t="shared" si="74"/>
        <v>0.33006306937631397</v>
      </c>
      <c r="BP167" s="114">
        <f t="shared" si="75"/>
        <v>0.3914614863338604</v>
      </c>
      <c r="BQ167" s="115">
        <f t="shared" si="76"/>
        <v>0.24684098586262979</v>
      </c>
      <c r="BR167" s="169">
        <f t="shared" si="77"/>
        <v>2.2400655068826847</v>
      </c>
      <c r="BS167" s="117">
        <f t="shared" si="78"/>
        <v>0.4084135163433022</v>
      </c>
      <c r="BT167" s="170">
        <f t="shared" si="79"/>
        <v>33</v>
      </c>
      <c r="BV167" s="119">
        <f t="shared" si="80"/>
        <v>397.62</v>
      </c>
    </row>
    <row r="168" spans="1:74" ht="12.75" customHeight="1">
      <c r="A168" s="93">
        <v>10</v>
      </c>
      <c r="B168" s="94" t="s">
        <v>131</v>
      </c>
      <c r="C168" s="95">
        <v>68.21</v>
      </c>
      <c r="D168" s="96">
        <v>0</v>
      </c>
      <c r="E168" s="96">
        <v>9</v>
      </c>
      <c r="F168" s="96">
        <v>5</v>
      </c>
      <c r="G168" s="96">
        <v>3</v>
      </c>
      <c r="H168" s="96">
        <v>1</v>
      </c>
      <c r="I168" s="96">
        <v>0</v>
      </c>
      <c r="J168" s="96">
        <v>0</v>
      </c>
      <c r="K168" s="96">
        <v>0</v>
      </c>
      <c r="L168" s="165">
        <f t="shared" si="65"/>
        <v>84.21</v>
      </c>
      <c r="M168" s="98">
        <v>38.29</v>
      </c>
      <c r="N168" s="99">
        <v>0</v>
      </c>
      <c r="O168" s="99">
        <v>5</v>
      </c>
      <c r="P168" s="99">
        <v>2</v>
      </c>
      <c r="Q168" s="99">
        <v>2</v>
      </c>
      <c r="R168" s="99">
        <v>1</v>
      </c>
      <c r="S168" s="99">
        <v>0</v>
      </c>
      <c r="T168" s="99">
        <v>0</v>
      </c>
      <c r="U168" s="99">
        <v>0</v>
      </c>
      <c r="V168" s="100">
        <f t="shared" si="66"/>
        <v>49.29</v>
      </c>
      <c r="W168" s="166">
        <v>64.57</v>
      </c>
      <c r="X168" s="102">
        <v>0</v>
      </c>
      <c r="Y168" s="102">
        <v>5</v>
      </c>
      <c r="Z168" s="102">
        <v>6</v>
      </c>
      <c r="AA168" s="102">
        <v>1</v>
      </c>
      <c r="AB168" s="102">
        <v>2</v>
      </c>
      <c r="AC168" s="102">
        <v>0</v>
      </c>
      <c r="AD168" s="102">
        <v>0</v>
      </c>
      <c r="AE168" s="102">
        <v>0</v>
      </c>
      <c r="AF168" s="167">
        <f t="shared" si="67"/>
        <v>82.57</v>
      </c>
      <c r="AG168" s="104">
        <v>79.32</v>
      </c>
      <c r="AH168" s="105">
        <v>0</v>
      </c>
      <c r="AI168" s="105">
        <v>8</v>
      </c>
      <c r="AJ168" s="105">
        <v>1</v>
      </c>
      <c r="AK168" s="105">
        <v>3</v>
      </c>
      <c r="AL168" s="105">
        <v>0</v>
      </c>
      <c r="AM168" s="105">
        <v>0</v>
      </c>
      <c r="AN168" s="105">
        <v>0</v>
      </c>
      <c r="AO168" s="105">
        <v>0</v>
      </c>
      <c r="AP168" s="106">
        <f t="shared" si="68"/>
        <v>86.32</v>
      </c>
      <c r="AQ168" s="168">
        <v>31.41</v>
      </c>
      <c r="AR168" s="108">
        <v>0</v>
      </c>
      <c r="AS168" s="108">
        <v>7</v>
      </c>
      <c r="AT168" s="108">
        <v>5</v>
      </c>
      <c r="AU168" s="108">
        <v>4</v>
      </c>
      <c r="AV168" s="108">
        <v>0</v>
      </c>
      <c r="AW168" s="108">
        <v>0</v>
      </c>
      <c r="AX168" s="108">
        <v>0</v>
      </c>
      <c r="AY168" s="108">
        <v>0</v>
      </c>
      <c r="AZ168" s="109">
        <f t="shared" si="69"/>
        <v>44.41</v>
      </c>
      <c r="BA168" s="110">
        <v>103.24</v>
      </c>
      <c r="BB168" s="111">
        <v>12</v>
      </c>
      <c r="BC168" s="111">
        <v>0</v>
      </c>
      <c r="BD168" s="111">
        <v>0</v>
      </c>
      <c r="BE168" s="111">
        <v>0</v>
      </c>
      <c r="BF168" s="111">
        <v>0</v>
      </c>
      <c r="BG168" s="111">
        <v>0</v>
      </c>
      <c r="BH168" s="111">
        <v>0</v>
      </c>
      <c r="BI168" s="111">
        <v>0</v>
      </c>
      <c r="BJ168" s="112">
        <f t="shared" si="70"/>
        <v>103.24</v>
      </c>
      <c r="BK168" s="1"/>
      <c r="BL168" s="113">
        <f t="shared" si="71"/>
        <v>0.4546965918536991</v>
      </c>
      <c r="BM168" s="114">
        <f t="shared" si="72"/>
        <v>0.46743761412051127</v>
      </c>
      <c r="BN168" s="114">
        <f t="shared" si="73"/>
        <v>0.36490250696378834</v>
      </c>
      <c r="BO168" s="114">
        <f t="shared" si="74"/>
        <v>0.21825764596848934</v>
      </c>
      <c r="BP168" s="114">
        <f t="shared" si="75"/>
        <v>0.3902274262553479</v>
      </c>
      <c r="BQ168" s="115">
        <f t="shared" si="76"/>
        <v>0.191108097636575</v>
      </c>
      <c r="BR168" s="169">
        <f t="shared" si="77"/>
        <v>2.086629882798411</v>
      </c>
      <c r="BS168" s="117">
        <f t="shared" si="78"/>
        <v>0.38043880641984407</v>
      </c>
      <c r="BT168" s="170">
        <f t="shared" si="79"/>
        <v>34</v>
      </c>
      <c r="BV168" s="119">
        <f t="shared" si="80"/>
        <v>450.03999999999996</v>
      </c>
    </row>
    <row r="169" spans="1:74" ht="12.75" customHeight="1" hidden="1">
      <c r="A169" s="93"/>
      <c r="B169" s="94"/>
      <c r="C169" s="95"/>
      <c r="D169" s="96"/>
      <c r="E169" s="96"/>
      <c r="F169" s="96"/>
      <c r="G169" s="96"/>
      <c r="H169" s="96"/>
      <c r="I169" s="96"/>
      <c r="J169" s="96"/>
      <c r="K169" s="96"/>
      <c r="L169" s="165"/>
      <c r="M169" s="98"/>
      <c r="N169" s="99"/>
      <c r="O169" s="99"/>
      <c r="P169" s="99"/>
      <c r="Q169" s="99"/>
      <c r="R169" s="99"/>
      <c r="S169" s="99"/>
      <c r="T169" s="99"/>
      <c r="U169" s="99"/>
      <c r="V169" s="100"/>
      <c r="W169" s="166"/>
      <c r="X169" s="102"/>
      <c r="Y169" s="102"/>
      <c r="Z169" s="102"/>
      <c r="AA169" s="102"/>
      <c r="AB169" s="102"/>
      <c r="AC169" s="102"/>
      <c r="AD169" s="102"/>
      <c r="AE169" s="102"/>
      <c r="AF169" s="167"/>
      <c r="AG169" s="104"/>
      <c r="AH169" s="105"/>
      <c r="AI169" s="105"/>
      <c r="AJ169" s="105"/>
      <c r="AK169" s="105"/>
      <c r="AL169" s="105"/>
      <c r="AM169" s="105"/>
      <c r="AN169" s="105"/>
      <c r="AO169" s="105"/>
      <c r="AP169" s="106"/>
      <c r="AQ169" s="168"/>
      <c r="AR169" s="108"/>
      <c r="AS169" s="108"/>
      <c r="AT169" s="108"/>
      <c r="AU169" s="108"/>
      <c r="AV169" s="108"/>
      <c r="AW169" s="108"/>
      <c r="AX169" s="108"/>
      <c r="AY169" s="108"/>
      <c r="AZ169" s="109"/>
      <c r="BA169" s="110"/>
      <c r="BB169" s="111"/>
      <c r="BC169" s="111"/>
      <c r="BD169" s="111"/>
      <c r="BE169" s="111"/>
      <c r="BF169" s="111"/>
      <c r="BG169" s="111"/>
      <c r="BH169" s="111"/>
      <c r="BI169" s="111"/>
      <c r="BJ169" s="112"/>
      <c r="BK169" s="1"/>
      <c r="BL169" s="113"/>
      <c r="BM169" s="114"/>
      <c r="BN169" s="114"/>
      <c r="BO169" s="114"/>
      <c r="BP169" s="114"/>
      <c r="BQ169" s="115"/>
      <c r="BR169" s="169"/>
      <c r="BS169" s="117"/>
      <c r="BT169" s="170"/>
      <c r="BV169" s="119"/>
    </row>
    <row r="170" spans="1:74" ht="12.75" customHeight="1" hidden="1">
      <c r="A170" s="93"/>
      <c r="B170" s="94"/>
      <c r="C170" s="95"/>
      <c r="D170" s="96"/>
      <c r="E170" s="96"/>
      <c r="F170" s="96"/>
      <c r="G170" s="96"/>
      <c r="H170" s="96"/>
      <c r="I170" s="96"/>
      <c r="J170" s="96"/>
      <c r="K170" s="96"/>
      <c r="L170" s="165"/>
      <c r="M170" s="98"/>
      <c r="N170" s="99"/>
      <c r="O170" s="99"/>
      <c r="P170" s="99"/>
      <c r="Q170" s="99"/>
      <c r="R170" s="99"/>
      <c r="S170" s="99"/>
      <c r="T170" s="99"/>
      <c r="U170" s="99"/>
      <c r="V170" s="100"/>
      <c r="W170" s="166"/>
      <c r="X170" s="102"/>
      <c r="Y170" s="102"/>
      <c r="Z170" s="102"/>
      <c r="AA170" s="102"/>
      <c r="AB170" s="102"/>
      <c r="AC170" s="102"/>
      <c r="AD170" s="102"/>
      <c r="AE170" s="102"/>
      <c r="AF170" s="167"/>
      <c r="AG170" s="104"/>
      <c r="AH170" s="105"/>
      <c r="AI170" s="105"/>
      <c r="AJ170" s="105"/>
      <c r="AK170" s="105"/>
      <c r="AL170" s="105"/>
      <c r="AM170" s="105"/>
      <c r="AN170" s="105"/>
      <c r="AO170" s="105"/>
      <c r="AP170" s="106"/>
      <c r="AQ170" s="168"/>
      <c r="AR170" s="108"/>
      <c r="AS170" s="108"/>
      <c r="AT170" s="108"/>
      <c r="AU170" s="108"/>
      <c r="AV170" s="108"/>
      <c r="AW170" s="108"/>
      <c r="AX170" s="108"/>
      <c r="AY170" s="108"/>
      <c r="AZ170" s="109"/>
      <c r="BA170" s="110"/>
      <c r="BB170" s="111"/>
      <c r="BC170" s="111"/>
      <c r="BD170" s="111"/>
      <c r="BE170" s="111"/>
      <c r="BF170" s="111"/>
      <c r="BG170" s="111"/>
      <c r="BH170" s="111"/>
      <c r="BI170" s="111"/>
      <c r="BJ170" s="112"/>
      <c r="BK170" s="1"/>
      <c r="BL170" s="113"/>
      <c r="BM170" s="114"/>
      <c r="BN170" s="114"/>
      <c r="BO170" s="114"/>
      <c r="BP170" s="114"/>
      <c r="BQ170" s="115"/>
      <c r="BR170" s="169"/>
      <c r="BS170" s="117"/>
      <c r="BT170" s="170"/>
      <c r="BV170" s="119"/>
    </row>
    <row r="171" spans="1:74" ht="12.75" customHeight="1" hidden="1">
      <c r="A171" s="93"/>
      <c r="B171" s="94"/>
      <c r="C171" s="95"/>
      <c r="D171" s="96"/>
      <c r="E171" s="96"/>
      <c r="F171" s="96"/>
      <c r="G171" s="96"/>
      <c r="H171" s="96"/>
      <c r="I171" s="96"/>
      <c r="J171" s="96"/>
      <c r="K171" s="96"/>
      <c r="L171" s="165"/>
      <c r="M171" s="98"/>
      <c r="N171" s="99"/>
      <c r="O171" s="99"/>
      <c r="P171" s="99"/>
      <c r="Q171" s="99"/>
      <c r="R171" s="99"/>
      <c r="S171" s="99"/>
      <c r="T171" s="99"/>
      <c r="U171" s="99"/>
      <c r="V171" s="100"/>
      <c r="W171" s="166"/>
      <c r="X171" s="102"/>
      <c r="Y171" s="102"/>
      <c r="Z171" s="102"/>
      <c r="AA171" s="102"/>
      <c r="AB171" s="102"/>
      <c r="AC171" s="102"/>
      <c r="AD171" s="102"/>
      <c r="AE171" s="102"/>
      <c r="AF171" s="167"/>
      <c r="AG171" s="104"/>
      <c r="AH171" s="105"/>
      <c r="AI171" s="105"/>
      <c r="AJ171" s="105"/>
      <c r="AK171" s="105"/>
      <c r="AL171" s="105"/>
      <c r="AM171" s="105"/>
      <c r="AN171" s="105"/>
      <c r="AO171" s="105"/>
      <c r="AP171" s="106"/>
      <c r="AQ171" s="168"/>
      <c r="AR171" s="108"/>
      <c r="AS171" s="108"/>
      <c r="AT171" s="108"/>
      <c r="AU171" s="108"/>
      <c r="AV171" s="108"/>
      <c r="AW171" s="108"/>
      <c r="AX171" s="108"/>
      <c r="AY171" s="108"/>
      <c r="AZ171" s="109"/>
      <c r="BA171" s="110"/>
      <c r="BB171" s="111"/>
      <c r="BC171" s="111"/>
      <c r="BD171" s="111"/>
      <c r="BE171" s="111"/>
      <c r="BF171" s="111"/>
      <c r="BG171" s="111"/>
      <c r="BH171" s="111"/>
      <c r="BI171" s="111"/>
      <c r="BJ171" s="112"/>
      <c r="BK171" s="1"/>
      <c r="BL171" s="113"/>
      <c r="BM171" s="114"/>
      <c r="BN171" s="114"/>
      <c r="BO171" s="114"/>
      <c r="BP171" s="114"/>
      <c r="BQ171" s="115"/>
      <c r="BR171" s="169"/>
      <c r="BS171" s="117"/>
      <c r="BT171" s="170"/>
      <c r="BV171" s="119"/>
    </row>
    <row r="172" spans="1:74" ht="12.75" customHeight="1" hidden="1">
      <c r="A172" s="93"/>
      <c r="B172" s="94"/>
      <c r="C172" s="95"/>
      <c r="D172" s="96"/>
      <c r="E172" s="96"/>
      <c r="F172" s="96"/>
      <c r="G172" s="96"/>
      <c r="H172" s="96"/>
      <c r="I172" s="96"/>
      <c r="J172" s="96"/>
      <c r="K172" s="96"/>
      <c r="L172" s="165"/>
      <c r="M172" s="98"/>
      <c r="N172" s="99"/>
      <c r="O172" s="99"/>
      <c r="P172" s="99"/>
      <c r="Q172" s="99"/>
      <c r="R172" s="99"/>
      <c r="S172" s="99"/>
      <c r="T172" s="99"/>
      <c r="U172" s="99"/>
      <c r="V172" s="100"/>
      <c r="W172" s="166"/>
      <c r="X172" s="102"/>
      <c r="Y172" s="102"/>
      <c r="Z172" s="102"/>
      <c r="AA172" s="102"/>
      <c r="AB172" s="102"/>
      <c r="AC172" s="102"/>
      <c r="AD172" s="102"/>
      <c r="AE172" s="102"/>
      <c r="AF172" s="167"/>
      <c r="AG172" s="104"/>
      <c r="AH172" s="105"/>
      <c r="AI172" s="105"/>
      <c r="AJ172" s="105"/>
      <c r="AK172" s="105"/>
      <c r="AL172" s="105"/>
      <c r="AM172" s="105"/>
      <c r="AN172" s="105"/>
      <c r="AO172" s="105"/>
      <c r="AP172" s="106"/>
      <c r="AQ172" s="168"/>
      <c r="AR172" s="108"/>
      <c r="AS172" s="108"/>
      <c r="AT172" s="108"/>
      <c r="AU172" s="108"/>
      <c r="AV172" s="108"/>
      <c r="AW172" s="108"/>
      <c r="AX172" s="108"/>
      <c r="AY172" s="108"/>
      <c r="AZ172" s="109"/>
      <c r="BA172" s="110"/>
      <c r="BB172" s="111"/>
      <c r="BC172" s="111"/>
      <c r="BD172" s="111"/>
      <c r="BE172" s="111"/>
      <c r="BF172" s="111"/>
      <c r="BG172" s="111"/>
      <c r="BH172" s="111"/>
      <c r="BI172" s="111"/>
      <c r="BJ172" s="112"/>
      <c r="BK172" s="1"/>
      <c r="BL172" s="113"/>
      <c r="BM172" s="114"/>
      <c r="BN172" s="114"/>
      <c r="BO172" s="114"/>
      <c r="BP172" s="114"/>
      <c r="BQ172" s="115"/>
      <c r="BR172" s="169"/>
      <c r="BS172" s="117"/>
      <c r="BT172" s="170"/>
      <c r="BV172" s="119"/>
    </row>
    <row r="173" spans="1:74" ht="12.75" customHeight="1" hidden="1">
      <c r="A173" s="93"/>
      <c r="B173" s="94"/>
      <c r="C173" s="95"/>
      <c r="D173" s="96"/>
      <c r="E173" s="96"/>
      <c r="F173" s="96"/>
      <c r="G173" s="96"/>
      <c r="H173" s="96"/>
      <c r="I173" s="96"/>
      <c r="J173" s="96"/>
      <c r="K173" s="96"/>
      <c r="L173" s="165"/>
      <c r="M173" s="98"/>
      <c r="N173" s="99"/>
      <c r="O173" s="99"/>
      <c r="P173" s="99"/>
      <c r="Q173" s="99"/>
      <c r="R173" s="99"/>
      <c r="S173" s="99"/>
      <c r="T173" s="99"/>
      <c r="U173" s="99"/>
      <c r="V173" s="100"/>
      <c r="W173" s="166"/>
      <c r="X173" s="102"/>
      <c r="Y173" s="102"/>
      <c r="Z173" s="102"/>
      <c r="AA173" s="102"/>
      <c r="AB173" s="102"/>
      <c r="AC173" s="102"/>
      <c r="AD173" s="102"/>
      <c r="AE173" s="102"/>
      <c r="AF173" s="167"/>
      <c r="AG173" s="104"/>
      <c r="AH173" s="105"/>
      <c r="AI173" s="105"/>
      <c r="AJ173" s="105"/>
      <c r="AK173" s="105"/>
      <c r="AL173" s="105"/>
      <c r="AM173" s="105"/>
      <c r="AN173" s="105"/>
      <c r="AO173" s="105"/>
      <c r="AP173" s="106"/>
      <c r="AQ173" s="168"/>
      <c r="AR173" s="108"/>
      <c r="AS173" s="108"/>
      <c r="AT173" s="108"/>
      <c r="AU173" s="108"/>
      <c r="AV173" s="108"/>
      <c r="AW173" s="108"/>
      <c r="AX173" s="108"/>
      <c r="AY173" s="108"/>
      <c r="AZ173" s="109"/>
      <c r="BA173" s="110"/>
      <c r="BB173" s="111"/>
      <c r="BC173" s="111"/>
      <c r="BD173" s="111"/>
      <c r="BE173" s="111"/>
      <c r="BF173" s="111"/>
      <c r="BG173" s="111"/>
      <c r="BH173" s="111"/>
      <c r="BI173" s="111"/>
      <c r="BJ173" s="112"/>
      <c r="BK173" s="1"/>
      <c r="BL173" s="113"/>
      <c r="BM173" s="114"/>
      <c r="BN173" s="114"/>
      <c r="BO173" s="114"/>
      <c r="BP173" s="114"/>
      <c r="BQ173" s="115"/>
      <c r="BR173" s="169"/>
      <c r="BS173" s="117"/>
      <c r="BT173" s="170"/>
      <c r="BV173" s="119"/>
    </row>
    <row r="174" spans="1:74" ht="12.75" customHeight="1" hidden="1">
      <c r="A174" s="93"/>
      <c r="B174" s="94"/>
      <c r="C174" s="95"/>
      <c r="D174" s="96"/>
      <c r="E174" s="96"/>
      <c r="F174" s="96"/>
      <c r="G174" s="96"/>
      <c r="H174" s="96"/>
      <c r="I174" s="96"/>
      <c r="J174" s="96"/>
      <c r="K174" s="96"/>
      <c r="L174" s="165"/>
      <c r="M174" s="98"/>
      <c r="N174" s="99"/>
      <c r="O174" s="99"/>
      <c r="P174" s="99"/>
      <c r="Q174" s="99"/>
      <c r="R174" s="99"/>
      <c r="S174" s="99"/>
      <c r="T174" s="99"/>
      <c r="U174" s="99"/>
      <c r="V174" s="100"/>
      <c r="W174" s="166"/>
      <c r="X174" s="102"/>
      <c r="Y174" s="102"/>
      <c r="Z174" s="102"/>
      <c r="AA174" s="102"/>
      <c r="AB174" s="102"/>
      <c r="AC174" s="102"/>
      <c r="AD174" s="102"/>
      <c r="AE174" s="102"/>
      <c r="AF174" s="167"/>
      <c r="AG174" s="104"/>
      <c r="AH174" s="105"/>
      <c r="AI174" s="105"/>
      <c r="AJ174" s="105"/>
      <c r="AK174" s="105"/>
      <c r="AL174" s="105"/>
      <c r="AM174" s="105"/>
      <c r="AN174" s="105"/>
      <c r="AO174" s="105"/>
      <c r="AP174" s="106"/>
      <c r="AQ174" s="168"/>
      <c r="AR174" s="108"/>
      <c r="AS174" s="108"/>
      <c r="AT174" s="108"/>
      <c r="AU174" s="108"/>
      <c r="AV174" s="108"/>
      <c r="AW174" s="108"/>
      <c r="AX174" s="108"/>
      <c r="AY174" s="108"/>
      <c r="AZ174" s="109"/>
      <c r="BA174" s="110"/>
      <c r="BB174" s="111"/>
      <c r="BC174" s="111"/>
      <c r="BD174" s="111"/>
      <c r="BE174" s="111"/>
      <c r="BF174" s="111"/>
      <c r="BG174" s="111"/>
      <c r="BH174" s="111"/>
      <c r="BI174" s="111"/>
      <c r="BJ174" s="112"/>
      <c r="BK174" s="1"/>
      <c r="BL174" s="113"/>
      <c r="BM174" s="114"/>
      <c r="BN174" s="114"/>
      <c r="BO174" s="114"/>
      <c r="BP174" s="114"/>
      <c r="BQ174" s="115"/>
      <c r="BR174" s="169"/>
      <c r="BS174" s="117"/>
      <c r="BT174" s="170"/>
      <c r="BV174" s="119"/>
    </row>
    <row r="175" spans="1:74" ht="12.75" customHeight="1" hidden="1">
      <c r="A175" s="93"/>
      <c r="B175" s="94"/>
      <c r="C175" s="95"/>
      <c r="D175" s="96"/>
      <c r="E175" s="96"/>
      <c r="F175" s="96"/>
      <c r="G175" s="96"/>
      <c r="H175" s="96"/>
      <c r="I175" s="96"/>
      <c r="J175" s="96"/>
      <c r="K175" s="96"/>
      <c r="L175" s="165"/>
      <c r="M175" s="98"/>
      <c r="N175" s="99"/>
      <c r="O175" s="99"/>
      <c r="P175" s="99"/>
      <c r="Q175" s="99"/>
      <c r="R175" s="99"/>
      <c r="S175" s="99"/>
      <c r="T175" s="99"/>
      <c r="U175" s="99"/>
      <c r="V175" s="100"/>
      <c r="W175" s="166"/>
      <c r="X175" s="102"/>
      <c r="Y175" s="102"/>
      <c r="Z175" s="102"/>
      <c r="AA175" s="102"/>
      <c r="AB175" s="102"/>
      <c r="AC175" s="102"/>
      <c r="AD175" s="102"/>
      <c r="AE175" s="102"/>
      <c r="AF175" s="167"/>
      <c r="AG175" s="104"/>
      <c r="AH175" s="105"/>
      <c r="AI175" s="105"/>
      <c r="AJ175" s="105"/>
      <c r="AK175" s="105"/>
      <c r="AL175" s="105"/>
      <c r="AM175" s="105"/>
      <c r="AN175" s="105"/>
      <c r="AO175" s="105"/>
      <c r="AP175" s="106"/>
      <c r="AQ175" s="168"/>
      <c r="AR175" s="108"/>
      <c r="AS175" s="108"/>
      <c r="AT175" s="108"/>
      <c r="AU175" s="108"/>
      <c r="AV175" s="108"/>
      <c r="AW175" s="108"/>
      <c r="AX175" s="108"/>
      <c r="AY175" s="108"/>
      <c r="AZ175" s="109"/>
      <c r="BA175" s="110"/>
      <c r="BB175" s="111"/>
      <c r="BC175" s="111"/>
      <c r="BD175" s="111"/>
      <c r="BE175" s="111"/>
      <c r="BF175" s="111"/>
      <c r="BG175" s="111"/>
      <c r="BH175" s="111"/>
      <c r="BI175" s="111"/>
      <c r="BJ175" s="112"/>
      <c r="BK175" s="1"/>
      <c r="BL175" s="113"/>
      <c r="BM175" s="114"/>
      <c r="BN175" s="114"/>
      <c r="BO175" s="114"/>
      <c r="BP175" s="114"/>
      <c r="BQ175" s="115"/>
      <c r="BR175" s="169"/>
      <c r="BS175" s="117"/>
      <c r="BT175" s="170"/>
      <c r="BV175" s="119"/>
    </row>
    <row r="176" spans="1:74" ht="12.75" customHeight="1" hidden="1">
      <c r="A176" s="93"/>
      <c r="B176" s="94"/>
      <c r="C176" s="95"/>
      <c r="D176" s="96"/>
      <c r="E176" s="96"/>
      <c r="F176" s="96"/>
      <c r="G176" s="96"/>
      <c r="H176" s="96"/>
      <c r="I176" s="96"/>
      <c r="J176" s="96"/>
      <c r="K176" s="96"/>
      <c r="L176" s="165"/>
      <c r="M176" s="98"/>
      <c r="N176" s="99"/>
      <c r="O176" s="99"/>
      <c r="P176" s="99"/>
      <c r="Q176" s="99"/>
      <c r="R176" s="99"/>
      <c r="S176" s="99"/>
      <c r="T176" s="99"/>
      <c r="U176" s="99"/>
      <c r="V176" s="100"/>
      <c r="W176" s="166"/>
      <c r="X176" s="102"/>
      <c r="Y176" s="102"/>
      <c r="Z176" s="102"/>
      <c r="AA176" s="102"/>
      <c r="AB176" s="102"/>
      <c r="AC176" s="102"/>
      <c r="AD176" s="102"/>
      <c r="AE176" s="102"/>
      <c r="AF176" s="167"/>
      <c r="AG176" s="104"/>
      <c r="AH176" s="105"/>
      <c r="AI176" s="105"/>
      <c r="AJ176" s="105"/>
      <c r="AK176" s="105"/>
      <c r="AL176" s="105"/>
      <c r="AM176" s="105"/>
      <c r="AN176" s="105"/>
      <c r="AO176" s="105"/>
      <c r="AP176" s="106"/>
      <c r="AQ176" s="168"/>
      <c r="AR176" s="108"/>
      <c r="AS176" s="108"/>
      <c r="AT176" s="108"/>
      <c r="AU176" s="108"/>
      <c r="AV176" s="108"/>
      <c r="AW176" s="108"/>
      <c r="AX176" s="108"/>
      <c r="AY176" s="108"/>
      <c r="AZ176" s="109"/>
      <c r="BA176" s="110"/>
      <c r="BB176" s="111"/>
      <c r="BC176" s="111"/>
      <c r="BD176" s="111"/>
      <c r="BE176" s="111"/>
      <c r="BF176" s="111"/>
      <c r="BG176" s="111"/>
      <c r="BH176" s="111"/>
      <c r="BI176" s="111"/>
      <c r="BJ176" s="112"/>
      <c r="BK176" s="1"/>
      <c r="BL176" s="113"/>
      <c r="BM176" s="114"/>
      <c r="BN176" s="114"/>
      <c r="BO176" s="114"/>
      <c r="BP176" s="114"/>
      <c r="BQ176" s="115"/>
      <c r="BR176" s="169"/>
      <c r="BS176" s="117"/>
      <c r="BT176" s="170"/>
      <c r="BV176" s="119"/>
    </row>
    <row r="177" spans="1:74" ht="12.75" customHeight="1" hidden="1">
      <c r="A177" s="93"/>
      <c r="B177" s="94"/>
      <c r="C177" s="95"/>
      <c r="D177" s="96"/>
      <c r="E177" s="96"/>
      <c r="F177" s="96"/>
      <c r="G177" s="96"/>
      <c r="H177" s="96"/>
      <c r="I177" s="96"/>
      <c r="J177" s="96"/>
      <c r="K177" s="96"/>
      <c r="L177" s="165"/>
      <c r="M177" s="98"/>
      <c r="N177" s="99"/>
      <c r="O177" s="99"/>
      <c r="P177" s="99"/>
      <c r="Q177" s="99"/>
      <c r="R177" s="99"/>
      <c r="S177" s="99"/>
      <c r="T177" s="99"/>
      <c r="U177" s="99"/>
      <c r="V177" s="100"/>
      <c r="W177" s="166"/>
      <c r="X177" s="102"/>
      <c r="Y177" s="102"/>
      <c r="Z177" s="102"/>
      <c r="AA177" s="102"/>
      <c r="AB177" s="102"/>
      <c r="AC177" s="102"/>
      <c r="AD177" s="102"/>
      <c r="AE177" s="102"/>
      <c r="AF177" s="167"/>
      <c r="AG177" s="104"/>
      <c r="AH177" s="105"/>
      <c r="AI177" s="105"/>
      <c r="AJ177" s="105"/>
      <c r="AK177" s="105"/>
      <c r="AL177" s="105"/>
      <c r="AM177" s="105"/>
      <c r="AN177" s="105"/>
      <c r="AO177" s="105"/>
      <c r="AP177" s="106"/>
      <c r="AQ177" s="168"/>
      <c r="AR177" s="108"/>
      <c r="AS177" s="108"/>
      <c r="AT177" s="108"/>
      <c r="AU177" s="108"/>
      <c r="AV177" s="108"/>
      <c r="AW177" s="108"/>
      <c r="AX177" s="108"/>
      <c r="AY177" s="108"/>
      <c r="AZ177" s="109"/>
      <c r="BA177" s="110"/>
      <c r="BB177" s="111"/>
      <c r="BC177" s="111"/>
      <c r="BD177" s="111"/>
      <c r="BE177" s="111"/>
      <c r="BF177" s="111"/>
      <c r="BG177" s="111"/>
      <c r="BH177" s="111"/>
      <c r="BI177" s="111"/>
      <c r="BJ177" s="112"/>
      <c r="BK177" s="1"/>
      <c r="BL177" s="113"/>
      <c r="BM177" s="114"/>
      <c r="BN177" s="114"/>
      <c r="BO177" s="114"/>
      <c r="BP177" s="114"/>
      <c r="BQ177" s="115"/>
      <c r="BR177" s="169"/>
      <c r="BS177" s="117"/>
      <c r="BT177" s="170"/>
      <c r="BV177" s="119"/>
    </row>
    <row r="178" spans="1:74" ht="12.75" customHeight="1" hidden="1">
      <c r="A178" s="93"/>
      <c r="B178" s="94"/>
      <c r="C178" s="95"/>
      <c r="D178" s="96"/>
      <c r="E178" s="96"/>
      <c r="F178" s="96"/>
      <c r="G178" s="96"/>
      <c r="H178" s="96"/>
      <c r="I178" s="96"/>
      <c r="J178" s="96"/>
      <c r="K178" s="96"/>
      <c r="L178" s="165"/>
      <c r="M178" s="98"/>
      <c r="N178" s="99"/>
      <c r="O178" s="99"/>
      <c r="P178" s="99"/>
      <c r="Q178" s="99"/>
      <c r="R178" s="99"/>
      <c r="S178" s="99"/>
      <c r="T178" s="99"/>
      <c r="U178" s="99"/>
      <c r="V178" s="100"/>
      <c r="W178" s="166"/>
      <c r="X178" s="102"/>
      <c r="Y178" s="102"/>
      <c r="Z178" s="102"/>
      <c r="AA178" s="102"/>
      <c r="AB178" s="102"/>
      <c r="AC178" s="102"/>
      <c r="AD178" s="102"/>
      <c r="AE178" s="102"/>
      <c r="AF178" s="167"/>
      <c r="AG178" s="104"/>
      <c r="AH178" s="105"/>
      <c r="AI178" s="105"/>
      <c r="AJ178" s="105"/>
      <c r="AK178" s="105"/>
      <c r="AL178" s="105"/>
      <c r="AM178" s="105"/>
      <c r="AN178" s="105"/>
      <c r="AO178" s="105"/>
      <c r="AP178" s="106"/>
      <c r="AQ178" s="168"/>
      <c r="AR178" s="108"/>
      <c r="AS178" s="108"/>
      <c r="AT178" s="108"/>
      <c r="AU178" s="108"/>
      <c r="AV178" s="108"/>
      <c r="AW178" s="108"/>
      <c r="AX178" s="108"/>
      <c r="AY178" s="108"/>
      <c r="AZ178" s="109"/>
      <c r="BA178" s="110"/>
      <c r="BB178" s="111"/>
      <c r="BC178" s="111"/>
      <c r="BD178" s="111"/>
      <c r="BE178" s="111"/>
      <c r="BF178" s="111"/>
      <c r="BG178" s="111"/>
      <c r="BH178" s="111"/>
      <c r="BI178" s="111"/>
      <c r="BJ178" s="112"/>
      <c r="BK178" s="1"/>
      <c r="BL178" s="113"/>
      <c r="BM178" s="114"/>
      <c r="BN178" s="114"/>
      <c r="BO178" s="114"/>
      <c r="BP178" s="114"/>
      <c r="BQ178" s="115"/>
      <c r="BR178" s="169"/>
      <c r="BS178" s="117"/>
      <c r="BT178" s="170"/>
      <c r="BV178" s="119"/>
    </row>
    <row r="179" spans="1:74" ht="12.75" customHeight="1" hidden="1">
      <c r="A179" s="93"/>
      <c r="B179" s="94"/>
      <c r="C179" s="95"/>
      <c r="D179" s="96"/>
      <c r="E179" s="96"/>
      <c r="F179" s="96"/>
      <c r="G179" s="96"/>
      <c r="H179" s="96"/>
      <c r="I179" s="96"/>
      <c r="J179" s="96"/>
      <c r="K179" s="96"/>
      <c r="L179" s="165"/>
      <c r="M179" s="98"/>
      <c r="N179" s="99"/>
      <c r="O179" s="99"/>
      <c r="P179" s="99"/>
      <c r="Q179" s="99"/>
      <c r="R179" s="99"/>
      <c r="S179" s="99"/>
      <c r="T179" s="99"/>
      <c r="U179" s="99"/>
      <c r="V179" s="100"/>
      <c r="W179" s="166"/>
      <c r="X179" s="102"/>
      <c r="Y179" s="102"/>
      <c r="Z179" s="102"/>
      <c r="AA179" s="102"/>
      <c r="AB179" s="102"/>
      <c r="AC179" s="102"/>
      <c r="AD179" s="102"/>
      <c r="AE179" s="102"/>
      <c r="AF179" s="167"/>
      <c r="AG179" s="104"/>
      <c r="AH179" s="105"/>
      <c r="AI179" s="105"/>
      <c r="AJ179" s="105"/>
      <c r="AK179" s="105"/>
      <c r="AL179" s="105"/>
      <c r="AM179" s="105"/>
      <c r="AN179" s="105"/>
      <c r="AO179" s="105"/>
      <c r="AP179" s="106"/>
      <c r="AQ179" s="168"/>
      <c r="AR179" s="108"/>
      <c r="AS179" s="108"/>
      <c r="AT179" s="108"/>
      <c r="AU179" s="108"/>
      <c r="AV179" s="108"/>
      <c r="AW179" s="108"/>
      <c r="AX179" s="108"/>
      <c r="AY179" s="108"/>
      <c r="AZ179" s="109"/>
      <c r="BA179" s="110"/>
      <c r="BB179" s="111"/>
      <c r="BC179" s="111"/>
      <c r="BD179" s="111"/>
      <c r="BE179" s="111"/>
      <c r="BF179" s="111"/>
      <c r="BG179" s="111"/>
      <c r="BH179" s="111"/>
      <c r="BI179" s="111"/>
      <c r="BJ179" s="112"/>
      <c r="BK179" s="1"/>
      <c r="BL179" s="113"/>
      <c r="BM179" s="114"/>
      <c r="BN179" s="114"/>
      <c r="BO179" s="114"/>
      <c r="BP179" s="114"/>
      <c r="BQ179" s="115"/>
      <c r="BR179" s="169"/>
      <c r="BS179" s="117"/>
      <c r="BT179" s="170"/>
      <c r="BV179" s="119"/>
    </row>
    <row r="180" spans="1:74" ht="12.75" customHeight="1" hidden="1">
      <c r="A180" s="93"/>
      <c r="B180" s="94"/>
      <c r="C180" s="95"/>
      <c r="D180" s="96"/>
      <c r="E180" s="96"/>
      <c r="F180" s="96"/>
      <c r="G180" s="96"/>
      <c r="H180" s="96"/>
      <c r="I180" s="96"/>
      <c r="J180" s="96"/>
      <c r="K180" s="96"/>
      <c r="L180" s="165"/>
      <c r="M180" s="98"/>
      <c r="N180" s="99"/>
      <c r="O180" s="99"/>
      <c r="P180" s="99"/>
      <c r="Q180" s="99"/>
      <c r="R180" s="99"/>
      <c r="S180" s="99"/>
      <c r="T180" s="99"/>
      <c r="U180" s="99"/>
      <c r="V180" s="100"/>
      <c r="W180" s="166"/>
      <c r="X180" s="102"/>
      <c r="Y180" s="102"/>
      <c r="Z180" s="102"/>
      <c r="AA180" s="102"/>
      <c r="AB180" s="102"/>
      <c r="AC180" s="102"/>
      <c r="AD180" s="102"/>
      <c r="AE180" s="102"/>
      <c r="AF180" s="167"/>
      <c r="AG180" s="104"/>
      <c r="AH180" s="105"/>
      <c r="AI180" s="105"/>
      <c r="AJ180" s="105"/>
      <c r="AK180" s="105"/>
      <c r="AL180" s="105"/>
      <c r="AM180" s="105"/>
      <c r="AN180" s="105"/>
      <c r="AO180" s="105"/>
      <c r="AP180" s="106"/>
      <c r="AQ180" s="168"/>
      <c r="AR180" s="108"/>
      <c r="AS180" s="108"/>
      <c r="AT180" s="108"/>
      <c r="AU180" s="108"/>
      <c r="AV180" s="108"/>
      <c r="AW180" s="108"/>
      <c r="AX180" s="108"/>
      <c r="AY180" s="108"/>
      <c r="AZ180" s="109"/>
      <c r="BA180" s="110"/>
      <c r="BB180" s="111"/>
      <c r="BC180" s="111"/>
      <c r="BD180" s="111"/>
      <c r="BE180" s="111"/>
      <c r="BF180" s="111"/>
      <c r="BG180" s="111"/>
      <c r="BH180" s="111"/>
      <c r="BI180" s="111"/>
      <c r="BJ180" s="112"/>
      <c r="BK180" s="1"/>
      <c r="BL180" s="113"/>
      <c r="BM180" s="114"/>
      <c r="BN180" s="114"/>
      <c r="BO180" s="114"/>
      <c r="BP180" s="114"/>
      <c r="BQ180" s="115"/>
      <c r="BR180" s="169"/>
      <c r="BS180" s="117"/>
      <c r="BT180" s="170"/>
      <c r="BV180" s="119"/>
    </row>
    <row r="181" spans="1:74" ht="12.75" customHeight="1" hidden="1">
      <c r="A181" s="93"/>
      <c r="B181" s="94"/>
      <c r="C181" s="95"/>
      <c r="D181" s="96"/>
      <c r="E181" s="96"/>
      <c r="F181" s="96"/>
      <c r="G181" s="96"/>
      <c r="H181" s="96"/>
      <c r="I181" s="96"/>
      <c r="J181" s="96"/>
      <c r="K181" s="96"/>
      <c r="L181" s="165"/>
      <c r="M181" s="98"/>
      <c r="N181" s="99"/>
      <c r="O181" s="99"/>
      <c r="P181" s="99"/>
      <c r="Q181" s="99"/>
      <c r="R181" s="99"/>
      <c r="S181" s="99"/>
      <c r="T181" s="99"/>
      <c r="U181" s="99"/>
      <c r="V181" s="100"/>
      <c r="W181" s="166"/>
      <c r="X181" s="102"/>
      <c r="Y181" s="102"/>
      <c r="Z181" s="102"/>
      <c r="AA181" s="102"/>
      <c r="AB181" s="102"/>
      <c r="AC181" s="102"/>
      <c r="AD181" s="102"/>
      <c r="AE181" s="102"/>
      <c r="AF181" s="167"/>
      <c r="AG181" s="104"/>
      <c r="AH181" s="105"/>
      <c r="AI181" s="105"/>
      <c r="AJ181" s="105"/>
      <c r="AK181" s="105"/>
      <c r="AL181" s="105"/>
      <c r="AM181" s="105"/>
      <c r="AN181" s="105"/>
      <c r="AO181" s="105"/>
      <c r="AP181" s="106"/>
      <c r="AQ181" s="168"/>
      <c r="AR181" s="108"/>
      <c r="AS181" s="108"/>
      <c r="AT181" s="108"/>
      <c r="AU181" s="108"/>
      <c r="AV181" s="108"/>
      <c r="AW181" s="108"/>
      <c r="AX181" s="108"/>
      <c r="AY181" s="108"/>
      <c r="AZ181" s="109"/>
      <c r="BA181" s="110"/>
      <c r="BB181" s="111"/>
      <c r="BC181" s="111"/>
      <c r="BD181" s="111"/>
      <c r="BE181" s="111"/>
      <c r="BF181" s="111"/>
      <c r="BG181" s="111"/>
      <c r="BH181" s="111"/>
      <c r="BI181" s="111"/>
      <c r="BJ181" s="112"/>
      <c r="BK181" s="1"/>
      <c r="BL181" s="113"/>
      <c r="BM181" s="114"/>
      <c r="BN181" s="114"/>
      <c r="BO181" s="114"/>
      <c r="BP181" s="114"/>
      <c r="BQ181" s="115"/>
      <c r="BR181" s="169"/>
      <c r="BS181" s="117"/>
      <c r="BT181" s="170"/>
      <c r="BV181" s="119"/>
    </row>
    <row r="182" spans="1:74" ht="12.75" customHeight="1" hidden="1">
      <c r="A182" s="93"/>
      <c r="B182" s="94"/>
      <c r="C182" s="95"/>
      <c r="D182" s="96"/>
      <c r="E182" s="96"/>
      <c r="F182" s="96"/>
      <c r="G182" s="96"/>
      <c r="H182" s="96"/>
      <c r="I182" s="96"/>
      <c r="J182" s="96"/>
      <c r="K182" s="96"/>
      <c r="L182" s="165"/>
      <c r="M182" s="98"/>
      <c r="N182" s="99"/>
      <c r="O182" s="99"/>
      <c r="P182" s="99"/>
      <c r="Q182" s="99"/>
      <c r="R182" s="99"/>
      <c r="S182" s="99"/>
      <c r="T182" s="99"/>
      <c r="U182" s="99"/>
      <c r="V182" s="100"/>
      <c r="W182" s="166"/>
      <c r="X182" s="102"/>
      <c r="Y182" s="102"/>
      <c r="Z182" s="102"/>
      <c r="AA182" s="102"/>
      <c r="AB182" s="102"/>
      <c r="AC182" s="102"/>
      <c r="AD182" s="102"/>
      <c r="AE182" s="102"/>
      <c r="AF182" s="167"/>
      <c r="AG182" s="104"/>
      <c r="AH182" s="105"/>
      <c r="AI182" s="105"/>
      <c r="AJ182" s="105"/>
      <c r="AK182" s="105"/>
      <c r="AL182" s="105"/>
      <c r="AM182" s="105"/>
      <c r="AN182" s="105"/>
      <c r="AO182" s="105"/>
      <c r="AP182" s="106"/>
      <c r="AQ182" s="168"/>
      <c r="AR182" s="108"/>
      <c r="AS182" s="108"/>
      <c r="AT182" s="108"/>
      <c r="AU182" s="108"/>
      <c r="AV182" s="108"/>
      <c r="AW182" s="108"/>
      <c r="AX182" s="108"/>
      <c r="AY182" s="108"/>
      <c r="AZ182" s="109"/>
      <c r="BA182" s="110"/>
      <c r="BB182" s="111"/>
      <c r="BC182" s="111"/>
      <c r="BD182" s="111"/>
      <c r="BE182" s="111"/>
      <c r="BF182" s="111"/>
      <c r="BG182" s="111"/>
      <c r="BH182" s="111"/>
      <c r="BI182" s="111"/>
      <c r="BJ182" s="112"/>
      <c r="BK182" s="1"/>
      <c r="BL182" s="113"/>
      <c r="BM182" s="114"/>
      <c r="BN182" s="114"/>
      <c r="BO182" s="114"/>
      <c r="BP182" s="114"/>
      <c r="BQ182" s="115"/>
      <c r="BR182" s="169"/>
      <c r="BS182" s="117"/>
      <c r="BT182" s="170"/>
      <c r="BV182" s="119"/>
    </row>
    <row r="183" spans="1:74" ht="12.75" customHeight="1" hidden="1">
      <c r="A183" s="93"/>
      <c r="B183" s="94"/>
      <c r="C183" s="95"/>
      <c r="D183" s="96"/>
      <c r="E183" s="96"/>
      <c r="F183" s="96"/>
      <c r="G183" s="96"/>
      <c r="H183" s="96"/>
      <c r="I183" s="96"/>
      <c r="J183" s="96"/>
      <c r="K183" s="96"/>
      <c r="L183" s="165"/>
      <c r="M183" s="98"/>
      <c r="N183" s="99"/>
      <c r="O183" s="99"/>
      <c r="P183" s="99"/>
      <c r="Q183" s="99"/>
      <c r="R183" s="99"/>
      <c r="S183" s="99"/>
      <c r="T183" s="99"/>
      <c r="U183" s="99"/>
      <c r="V183" s="100"/>
      <c r="W183" s="166"/>
      <c r="X183" s="102"/>
      <c r="Y183" s="102"/>
      <c r="Z183" s="102"/>
      <c r="AA183" s="102"/>
      <c r="AB183" s="102"/>
      <c r="AC183" s="102"/>
      <c r="AD183" s="102"/>
      <c r="AE183" s="102"/>
      <c r="AF183" s="167"/>
      <c r="AG183" s="104"/>
      <c r="AH183" s="105"/>
      <c r="AI183" s="105"/>
      <c r="AJ183" s="105"/>
      <c r="AK183" s="105"/>
      <c r="AL183" s="105"/>
      <c r="AM183" s="105"/>
      <c r="AN183" s="105"/>
      <c r="AO183" s="105"/>
      <c r="AP183" s="106"/>
      <c r="AQ183" s="168"/>
      <c r="AR183" s="108"/>
      <c r="AS183" s="108"/>
      <c r="AT183" s="108"/>
      <c r="AU183" s="108"/>
      <c r="AV183" s="108"/>
      <c r="AW183" s="108"/>
      <c r="AX183" s="108"/>
      <c r="AY183" s="108"/>
      <c r="AZ183" s="109"/>
      <c r="BA183" s="110"/>
      <c r="BB183" s="111"/>
      <c r="BC183" s="111"/>
      <c r="BD183" s="111"/>
      <c r="BE183" s="111"/>
      <c r="BF183" s="111"/>
      <c r="BG183" s="111"/>
      <c r="BH183" s="111"/>
      <c r="BI183" s="111"/>
      <c r="BJ183" s="112"/>
      <c r="BK183" s="1"/>
      <c r="BL183" s="113"/>
      <c r="BM183" s="114"/>
      <c r="BN183" s="114"/>
      <c r="BO183" s="114"/>
      <c r="BP183" s="114"/>
      <c r="BQ183" s="115"/>
      <c r="BR183" s="169"/>
      <c r="BS183" s="117"/>
      <c r="BT183" s="170"/>
      <c r="BV183" s="119"/>
    </row>
    <row r="184" spans="1:74" ht="12.75" customHeight="1" hidden="1">
      <c r="A184" s="93"/>
      <c r="B184" s="94"/>
      <c r="C184" s="95"/>
      <c r="D184" s="96"/>
      <c r="E184" s="96"/>
      <c r="F184" s="96"/>
      <c r="G184" s="96"/>
      <c r="H184" s="96"/>
      <c r="I184" s="96"/>
      <c r="J184" s="96"/>
      <c r="K184" s="96"/>
      <c r="L184" s="165"/>
      <c r="M184" s="98"/>
      <c r="N184" s="99"/>
      <c r="O184" s="99"/>
      <c r="P184" s="99"/>
      <c r="Q184" s="99"/>
      <c r="R184" s="99"/>
      <c r="S184" s="99"/>
      <c r="T184" s="99"/>
      <c r="U184" s="99"/>
      <c r="V184" s="100"/>
      <c r="W184" s="166"/>
      <c r="X184" s="102"/>
      <c r="Y184" s="102"/>
      <c r="Z184" s="102"/>
      <c r="AA184" s="102"/>
      <c r="AB184" s="102"/>
      <c r="AC184" s="102"/>
      <c r="AD184" s="102"/>
      <c r="AE184" s="102"/>
      <c r="AF184" s="167"/>
      <c r="AG184" s="104"/>
      <c r="AH184" s="105"/>
      <c r="AI184" s="105"/>
      <c r="AJ184" s="105"/>
      <c r="AK184" s="105"/>
      <c r="AL184" s="105"/>
      <c r="AM184" s="105"/>
      <c r="AN184" s="105"/>
      <c r="AO184" s="105"/>
      <c r="AP184" s="106"/>
      <c r="AQ184" s="168"/>
      <c r="AR184" s="108"/>
      <c r="AS184" s="108"/>
      <c r="AT184" s="108"/>
      <c r="AU184" s="108"/>
      <c r="AV184" s="108"/>
      <c r="AW184" s="108"/>
      <c r="AX184" s="108"/>
      <c r="AY184" s="108"/>
      <c r="AZ184" s="109"/>
      <c r="BA184" s="110"/>
      <c r="BB184" s="111"/>
      <c r="BC184" s="111"/>
      <c r="BD184" s="111"/>
      <c r="BE184" s="111"/>
      <c r="BF184" s="111"/>
      <c r="BG184" s="111"/>
      <c r="BH184" s="111"/>
      <c r="BI184" s="111"/>
      <c r="BJ184" s="112"/>
      <c r="BK184" s="1"/>
      <c r="BL184" s="113"/>
      <c r="BM184" s="114"/>
      <c r="BN184" s="114"/>
      <c r="BO184" s="114"/>
      <c r="BP184" s="114"/>
      <c r="BQ184" s="115"/>
      <c r="BR184" s="169"/>
      <c r="BS184" s="117"/>
      <c r="BT184" s="170"/>
      <c r="BV184" s="119"/>
    </row>
    <row r="185" spans="1:74" ht="12.75" customHeight="1" hidden="1">
      <c r="A185" s="93">
        <v>21</v>
      </c>
      <c r="B185" s="94" t="s">
        <v>94</v>
      </c>
      <c r="C185" s="95">
        <v>9999</v>
      </c>
      <c r="D185" s="96"/>
      <c r="E185" s="96"/>
      <c r="F185" s="96"/>
      <c r="G185" s="96"/>
      <c r="H185" s="96"/>
      <c r="I185" s="96"/>
      <c r="J185" s="96"/>
      <c r="K185" s="96"/>
      <c r="L185" s="165">
        <f>C185+F185*1+G185*2+H185*5+I185*10+J185*10+K185*3</f>
        <v>9999</v>
      </c>
      <c r="M185" s="98">
        <v>9999</v>
      </c>
      <c r="N185" s="99"/>
      <c r="O185" s="99"/>
      <c r="P185" s="99"/>
      <c r="Q185" s="99"/>
      <c r="R185" s="99"/>
      <c r="S185" s="99"/>
      <c r="T185" s="99"/>
      <c r="U185" s="99"/>
      <c r="V185" s="100">
        <f>M185+P185*1+Q185*2+R185*5+S185*10+T185*10+U185*3</f>
        <v>9999</v>
      </c>
      <c r="W185" s="166">
        <v>9999</v>
      </c>
      <c r="X185" s="102"/>
      <c r="Y185" s="102"/>
      <c r="Z185" s="102"/>
      <c r="AA185" s="102"/>
      <c r="AB185" s="102"/>
      <c r="AC185" s="102"/>
      <c r="AD185" s="102"/>
      <c r="AE185" s="102"/>
      <c r="AF185" s="167">
        <f>W185+Z185*1+AA185*2+AB185*5+AC185*10+AD185*10+AE185*3</f>
        <v>9999</v>
      </c>
      <c r="AG185" s="104">
        <v>9999</v>
      </c>
      <c r="AH185" s="105"/>
      <c r="AI185" s="105"/>
      <c r="AJ185" s="105"/>
      <c r="AK185" s="105"/>
      <c r="AL185" s="105"/>
      <c r="AM185" s="105"/>
      <c r="AN185" s="105"/>
      <c r="AO185" s="105"/>
      <c r="AP185" s="106">
        <f>AG185+AJ185*1+AK185*2+AL185*5+AM185*10+AN185*10+AO185*3</f>
        <v>9999</v>
      </c>
      <c r="AQ185" s="168">
        <v>9999</v>
      </c>
      <c r="AR185" s="108"/>
      <c r="AS185" s="108"/>
      <c r="AT185" s="108"/>
      <c r="AU185" s="108"/>
      <c r="AV185" s="108"/>
      <c r="AW185" s="108"/>
      <c r="AX185" s="108"/>
      <c r="AY185" s="108"/>
      <c r="AZ185" s="109">
        <f>AQ185+AT185*1+AU185*2+AV185*5+AW185*10+AX185*10+AY185*3</f>
        <v>9999</v>
      </c>
      <c r="BA185" s="110">
        <v>9999</v>
      </c>
      <c r="BB185" s="111"/>
      <c r="BC185" s="111"/>
      <c r="BD185" s="111"/>
      <c r="BE185" s="111"/>
      <c r="BF185" s="111"/>
      <c r="BG185" s="111"/>
      <c r="BH185" s="111"/>
      <c r="BI185" s="111"/>
      <c r="BJ185" s="112">
        <f>BA185+BD185*1+BE185*2+BF185*5+BG185*10+BH185*10+BI185*3</f>
        <v>9999</v>
      </c>
      <c r="BK185" s="1"/>
      <c r="BL185" s="113">
        <f>$BL$134/L185</f>
        <v>0.0038293829382938295</v>
      </c>
      <c r="BM185" s="114">
        <f>$BM$134/V185</f>
        <v>0.0023042304230423043</v>
      </c>
      <c r="BN185" s="114">
        <f>$BN$134/AF185</f>
        <v>0.0030133013301330133</v>
      </c>
      <c r="BO185" s="114">
        <f>$BO$134/AP185</f>
        <v>0.001884188418841884</v>
      </c>
      <c r="BP185" s="114">
        <f>$BP$134/AZ185</f>
        <v>0.001733173317331733</v>
      </c>
      <c r="BQ185" s="115">
        <f>$BQ$134/BJ185</f>
        <v>0.0019731973197319734</v>
      </c>
      <c r="BR185" s="169">
        <f>(SUM(BL185:BQ185))</f>
        <v>0.014737473747374738</v>
      </c>
      <c r="BS185" s="117">
        <f>($BS$134*BR185)</f>
        <v>0.0026869676162098242</v>
      </c>
      <c r="BT185" s="170">
        <f>(RANK(BS185,$BS$135:$BS$187))</f>
        <v>35</v>
      </c>
      <c r="BV185" s="119">
        <f>L185+V185+AF185+AP185+AZ185+BJ185</f>
        <v>59994</v>
      </c>
    </row>
    <row r="186" spans="1:74" ht="12.75" customHeight="1" hidden="1">
      <c r="A186" s="93">
        <v>22</v>
      </c>
      <c r="B186" s="94" t="s">
        <v>94</v>
      </c>
      <c r="C186" s="95">
        <v>9999</v>
      </c>
      <c r="D186" s="96"/>
      <c r="E186" s="96"/>
      <c r="F186" s="96"/>
      <c r="G186" s="96"/>
      <c r="H186" s="96"/>
      <c r="I186" s="96"/>
      <c r="J186" s="96"/>
      <c r="K186" s="96"/>
      <c r="L186" s="165">
        <f>C186+F186*1+G186*2+H186*5+I186*10+J186*10+K186*3</f>
        <v>9999</v>
      </c>
      <c r="M186" s="98">
        <v>9999</v>
      </c>
      <c r="N186" s="99"/>
      <c r="O186" s="99"/>
      <c r="P186" s="99"/>
      <c r="Q186" s="99"/>
      <c r="R186" s="99"/>
      <c r="S186" s="99"/>
      <c r="T186" s="99"/>
      <c r="U186" s="99"/>
      <c r="V186" s="100">
        <f>M186+P186*1+Q186*2+R186*5+S186*10+T186*10+U186*3</f>
        <v>9999</v>
      </c>
      <c r="W186" s="166">
        <v>9999</v>
      </c>
      <c r="X186" s="102"/>
      <c r="Y186" s="102"/>
      <c r="Z186" s="102"/>
      <c r="AA186" s="102"/>
      <c r="AB186" s="102"/>
      <c r="AC186" s="102"/>
      <c r="AD186" s="102"/>
      <c r="AE186" s="102"/>
      <c r="AF186" s="167">
        <f>W186+Z186*1+AA186*2+AB186*5+AC186*10+AD186*10+AE186*3</f>
        <v>9999</v>
      </c>
      <c r="AG186" s="104">
        <v>9999</v>
      </c>
      <c r="AH186" s="105"/>
      <c r="AI186" s="105"/>
      <c r="AJ186" s="105"/>
      <c r="AK186" s="105"/>
      <c r="AL186" s="105"/>
      <c r="AM186" s="105"/>
      <c r="AN186" s="105"/>
      <c r="AO186" s="105"/>
      <c r="AP186" s="106">
        <f>AG186+AJ186*1+AK186*2+AL186*5+AM186*10+AN186*10+AO186*3</f>
        <v>9999</v>
      </c>
      <c r="AQ186" s="168">
        <v>9999</v>
      </c>
      <c r="AR186" s="108"/>
      <c r="AS186" s="108"/>
      <c r="AT186" s="108"/>
      <c r="AU186" s="108"/>
      <c r="AV186" s="108"/>
      <c r="AW186" s="108"/>
      <c r="AX186" s="108"/>
      <c r="AY186" s="108"/>
      <c r="AZ186" s="109">
        <f>AQ186+AT186*1+AU186*2+AV186*5+AW186*10+AX186*10+AY186*3</f>
        <v>9999</v>
      </c>
      <c r="BA186" s="110">
        <v>9999</v>
      </c>
      <c r="BB186" s="111"/>
      <c r="BC186" s="111"/>
      <c r="BD186" s="111"/>
      <c r="BE186" s="111"/>
      <c r="BF186" s="111"/>
      <c r="BG186" s="111"/>
      <c r="BH186" s="111"/>
      <c r="BI186" s="111"/>
      <c r="BJ186" s="112">
        <f>BA186+BD186*1+BE186*2+BF186*5+BG186*10+BH186*10+BI186*3</f>
        <v>9999</v>
      </c>
      <c r="BK186" s="1"/>
      <c r="BL186" s="113">
        <f>$BL$134/L186</f>
        <v>0.0038293829382938295</v>
      </c>
      <c r="BM186" s="114">
        <f>$BM$134/V186</f>
        <v>0.0023042304230423043</v>
      </c>
      <c r="BN186" s="114">
        <f>$BN$134/AF186</f>
        <v>0.0030133013301330133</v>
      </c>
      <c r="BO186" s="114">
        <f>$BO$134/AP186</f>
        <v>0.001884188418841884</v>
      </c>
      <c r="BP186" s="114">
        <f>$BP$134/AZ186</f>
        <v>0.001733173317331733</v>
      </c>
      <c r="BQ186" s="115">
        <f>$BQ$134/BJ186</f>
        <v>0.0019731973197319734</v>
      </c>
      <c r="BR186" s="169">
        <f>(SUM(BL186:BQ186))</f>
        <v>0.014737473747374738</v>
      </c>
      <c r="BS186" s="117">
        <f>($BS$134*BR186)</f>
        <v>0.0026869676162098242</v>
      </c>
      <c r="BT186" s="170">
        <f>(RANK(BS186,$BS$135:$BS$187))</f>
        <v>35</v>
      </c>
      <c r="BV186" s="119">
        <f>L186+V186+AF186+AP186+AZ186+BJ186</f>
        <v>59994</v>
      </c>
    </row>
    <row r="187" spans="1:74" ht="12.75" customHeight="1" hidden="1">
      <c r="A187" s="121">
        <v>23</v>
      </c>
      <c r="B187" s="122" t="s">
        <v>94</v>
      </c>
      <c r="C187" s="123">
        <v>9999</v>
      </c>
      <c r="D187" s="124"/>
      <c r="E187" s="124"/>
      <c r="F187" s="124"/>
      <c r="G187" s="124"/>
      <c r="H187" s="124"/>
      <c r="I187" s="124"/>
      <c r="J187" s="124"/>
      <c r="K187" s="124"/>
      <c r="L187" s="171">
        <f>C187+F187*1+G187*2+H187*5+I187*10+J187*10+K187*3</f>
        <v>9999</v>
      </c>
      <c r="M187" s="126">
        <v>9999</v>
      </c>
      <c r="N187" s="127"/>
      <c r="O187" s="127"/>
      <c r="P187" s="127"/>
      <c r="Q187" s="127"/>
      <c r="R187" s="127"/>
      <c r="S187" s="127"/>
      <c r="T187" s="127"/>
      <c r="U187" s="127"/>
      <c r="V187" s="128">
        <f>M187+P187*1+Q187*2+R187*5+S187*10+T187*10+U187*3</f>
        <v>9999</v>
      </c>
      <c r="W187" s="172">
        <v>9999</v>
      </c>
      <c r="X187" s="130"/>
      <c r="Y187" s="130"/>
      <c r="Z187" s="130"/>
      <c r="AA187" s="130"/>
      <c r="AB187" s="130"/>
      <c r="AC187" s="130"/>
      <c r="AD187" s="130"/>
      <c r="AE187" s="130"/>
      <c r="AF187" s="173">
        <f>W187+Z187*1+AA187*2+AB187*5+AC187*10+AD187*10+AE187*3</f>
        <v>9999</v>
      </c>
      <c r="AG187" s="132">
        <v>9999</v>
      </c>
      <c r="AH187" s="133"/>
      <c r="AI187" s="133"/>
      <c r="AJ187" s="133"/>
      <c r="AK187" s="133"/>
      <c r="AL187" s="133"/>
      <c r="AM187" s="133"/>
      <c r="AN187" s="133"/>
      <c r="AO187" s="133"/>
      <c r="AP187" s="134">
        <f>AG187+AJ187*1+AK187*2+AL187*5+AM187*10+AN187*10+AO187*3</f>
        <v>9999</v>
      </c>
      <c r="AQ187" s="174">
        <v>9999</v>
      </c>
      <c r="AR187" s="136"/>
      <c r="AS187" s="136"/>
      <c r="AT187" s="136"/>
      <c r="AU187" s="136"/>
      <c r="AV187" s="136"/>
      <c r="AW187" s="136"/>
      <c r="AX187" s="136"/>
      <c r="AY187" s="136"/>
      <c r="AZ187" s="137">
        <f>AQ187+AT187*1+AU187*2+AV187*5+AW187*10+AX187*10+AY187*3</f>
        <v>9999</v>
      </c>
      <c r="BA187" s="138">
        <v>9999</v>
      </c>
      <c r="BB187" s="139"/>
      <c r="BC187" s="139"/>
      <c r="BD187" s="139"/>
      <c r="BE187" s="139"/>
      <c r="BF187" s="139"/>
      <c r="BG187" s="139"/>
      <c r="BH187" s="139"/>
      <c r="BI187" s="139"/>
      <c r="BJ187" s="140">
        <f>BA187+BD187*1+BE187*2+BF187*5+BG187*10+BH187*10+BI187*3</f>
        <v>9999</v>
      </c>
      <c r="BK187" s="1"/>
      <c r="BL187" s="141">
        <f>$BL$134/L187</f>
        <v>0.0038293829382938295</v>
      </c>
      <c r="BM187" s="142">
        <f>$BM$134/V187</f>
        <v>0.0023042304230423043</v>
      </c>
      <c r="BN187" s="142">
        <f>$BN$134/AF187</f>
        <v>0.0030133013301330133</v>
      </c>
      <c r="BO187" s="142">
        <f>$BO$134/AP187</f>
        <v>0.001884188418841884</v>
      </c>
      <c r="BP187" s="142">
        <f>$BP$134/AZ187</f>
        <v>0.001733173317331733</v>
      </c>
      <c r="BQ187" s="143">
        <f>$BQ$134/BJ187</f>
        <v>0.0019731973197319734</v>
      </c>
      <c r="BR187" s="175">
        <f>(SUM(BL187:BQ187))</f>
        <v>0.014737473747374738</v>
      </c>
      <c r="BS187" s="145">
        <f>($BS$134*BR187)</f>
        <v>0.0026869676162098242</v>
      </c>
      <c r="BT187" s="176">
        <f>(RANK(BS187,$BS$135:$BS$187))</f>
        <v>35</v>
      </c>
      <c r="BV187" s="147">
        <f>L187+V187+AF187+AP187+AZ187+BJ187</f>
        <v>59994</v>
      </c>
    </row>
    <row r="188" spans="71:72" ht="12.75" customHeight="1" hidden="1">
      <c r="BS188" s="148"/>
      <c r="BT188" s="148"/>
    </row>
    <row r="189" spans="1:74" ht="12.75" customHeight="1" hidden="1">
      <c r="A189" s="2"/>
      <c r="B189" s="3" t="s">
        <v>121</v>
      </c>
      <c r="C189" s="260">
        <v>1</v>
      </c>
      <c r="D189" s="260"/>
      <c r="E189" s="260"/>
      <c r="F189" s="260"/>
      <c r="G189" s="260"/>
      <c r="H189" s="260"/>
      <c r="I189" s="260"/>
      <c r="J189" s="260"/>
      <c r="K189" s="260"/>
      <c r="L189" s="260"/>
      <c r="M189" s="261">
        <v>2</v>
      </c>
      <c r="N189" s="261"/>
      <c r="O189" s="261"/>
      <c r="P189" s="261"/>
      <c r="Q189" s="261"/>
      <c r="R189" s="261"/>
      <c r="S189" s="261"/>
      <c r="T189" s="261"/>
      <c r="U189" s="261"/>
      <c r="V189" s="261"/>
      <c r="W189" s="262">
        <v>3</v>
      </c>
      <c r="X189" s="262"/>
      <c r="Y189" s="262"/>
      <c r="Z189" s="262"/>
      <c r="AA189" s="262"/>
      <c r="AB189" s="262"/>
      <c r="AC189" s="262"/>
      <c r="AD189" s="262"/>
      <c r="AE189" s="262"/>
      <c r="AF189" s="262"/>
      <c r="AG189" s="263">
        <v>4</v>
      </c>
      <c r="AH189" s="263"/>
      <c r="AI189" s="263"/>
      <c r="AJ189" s="263"/>
      <c r="AK189" s="263"/>
      <c r="AL189" s="263"/>
      <c r="AM189" s="263"/>
      <c r="AN189" s="263"/>
      <c r="AO189" s="263"/>
      <c r="AP189" s="263"/>
      <c r="AQ189" s="264">
        <v>5</v>
      </c>
      <c r="AR189" s="264"/>
      <c r="AS189" s="264"/>
      <c r="AT189" s="264"/>
      <c r="AU189" s="264"/>
      <c r="AV189" s="264"/>
      <c r="AW189" s="264"/>
      <c r="AX189" s="264"/>
      <c r="AY189" s="264"/>
      <c r="AZ189" s="264"/>
      <c r="BA189" s="265">
        <v>6</v>
      </c>
      <c r="BB189" s="265"/>
      <c r="BC189" s="265"/>
      <c r="BD189" s="265"/>
      <c r="BE189" s="265"/>
      <c r="BF189" s="265"/>
      <c r="BG189" s="265"/>
      <c r="BH189" s="265"/>
      <c r="BI189" s="265"/>
      <c r="BJ189" s="265"/>
      <c r="BK189" s="4"/>
      <c r="BL189" s="34" t="s">
        <v>18</v>
      </c>
      <c r="BM189" s="35" t="s">
        <v>19</v>
      </c>
      <c r="BN189" s="35" t="s">
        <v>20</v>
      </c>
      <c r="BO189" s="35" t="s">
        <v>21</v>
      </c>
      <c r="BP189" s="35" t="s">
        <v>22</v>
      </c>
      <c r="BQ189" s="36" t="s">
        <v>23</v>
      </c>
      <c r="BR189" s="37" t="s">
        <v>32</v>
      </c>
      <c r="BS189" s="38" t="s">
        <v>95</v>
      </c>
      <c r="BT189" s="39" t="s">
        <v>26</v>
      </c>
      <c r="BV189" s="40" t="s">
        <v>33</v>
      </c>
    </row>
    <row r="190" spans="1:74" ht="12.75" customHeight="1" hidden="1">
      <c r="A190" s="32" t="s">
        <v>1</v>
      </c>
      <c r="B190" s="149" t="s">
        <v>2</v>
      </c>
      <c r="C190" s="42" t="s">
        <v>3</v>
      </c>
      <c r="D190" s="43" t="s">
        <v>4</v>
      </c>
      <c r="E190" s="43" t="s">
        <v>5</v>
      </c>
      <c r="F190" s="43" t="s">
        <v>6</v>
      </c>
      <c r="G190" s="43" t="s">
        <v>7</v>
      </c>
      <c r="H190" s="43" t="s">
        <v>8</v>
      </c>
      <c r="I190" s="43" t="s">
        <v>9</v>
      </c>
      <c r="J190" s="43" t="s">
        <v>10</v>
      </c>
      <c r="K190" s="43" t="s">
        <v>11</v>
      </c>
      <c r="L190" s="44" t="s">
        <v>12</v>
      </c>
      <c r="M190" s="45" t="s">
        <v>3</v>
      </c>
      <c r="N190" s="46" t="s">
        <v>4</v>
      </c>
      <c r="O190" s="46" t="s">
        <v>5</v>
      </c>
      <c r="P190" s="46" t="s">
        <v>6</v>
      </c>
      <c r="Q190" s="46" t="s">
        <v>7</v>
      </c>
      <c r="R190" s="46" t="s">
        <v>8</v>
      </c>
      <c r="S190" s="46" t="s">
        <v>9</v>
      </c>
      <c r="T190" s="46" t="s">
        <v>10</v>
      </c>
      <c r="U190" s="46" t="s">
        <v>11</v>
      </c>
      <c r="V190" s="47" t="s">
        <v>13</v>
      </c>
      <c r="W190" s="48" t="s">
        <v>3</v>
      </c>
      <c r="X190" s="49" t="s">
        <v>4</v>
      </c>
      <c r="Y190" s="49" t="s">
        <v>5</v>
      </c>
      <c r="Z190" s="49" t="s">
        <v>6</v>
      </c>
      <c r="AA190" s="49" t="s">
        <v>7</v>
      </c>
      <c r="AB190" s="49" t="s">
        <v>8</v>
      </c>
      <c r="AC190" s="49" t="s">
        <v>9</v>
      </c>
      <c r="AD190" s="49" t="s">
        <v>10</v>
      </c>
      <c r="AE190" s="49" t="s">
        <v>11</v>
      </c>
      <c r="AF190" s="50" t="s">
        <v>14</v>
      </c>
      <c r="AG190" s="51" t="s">
        <v>3</v>
      </c>
      <c r="AH190" s="52" t="s">
        <v>4</v>
      </c>
      <c r="AI190" s="52" t="s">
        <v>5</v>
      </c>
      <c r="AJ190" s="52" t="s">
        <v>6</v>
      </c>
      <c r="AK190" s="52" t="s">
        <v>7</v>
      </c>
      <c r="AL190" s="52" t="s">
        <v>8</v>
      </c>
      <c r="AM190" s="52" t="s">
        <v>9</v>
      </c>
      <c r="AN190" s="52" t="s">
        <v>10</v>
      </c>
      <c r="AO190" s="52" t="s">
        <v>11</v>
      </c>
      <c r="AP190" s="53" t="s">
        <v>15</v>
      </c>
      <c r="AQ190" s="54" t="s">
        <v>3</v>
      </c>
      <c r="AR190" s="55" t="s">
        <v>4</v>
      </c>
      <c r="AS190" s="55" t="s">
        <v>5</v>
      </c>
      <c r="AT190" s="55" t="s">
        <v>6</v>
      </c>
      <c r="AU190" s="55" t="s">
        <v>7</v>
      </c>
      <c r="AV190" s="55" t="s">
        <v>8</v>
      </c>
      <c r="AW190" s="55" t="s">
        <v>9</v>
      </c>
      <c r="AX190" s="55" t="s">
        <v>10</v>
      </c>
      <c r="AY190" s="55" t="s">
        <v>11</v>
      </c>
      <c r="AZ190" s="56" t="s">
        <v>16</v>
      </c>
      <c r="BA190" s="57" t="s">
        <v>3</v>
      </c>
      <c r="BB190" s="58" t="s">
        <v>4</v>
      </c>
      <c r="BC190" s="58" t="s">
        <v>5</v>
      </c>
      <c r="BD190" s="58" t="s">
        <v>6</v>
      </c>
      <c r="BE190" s="58" t="s">
        <v>7</v>
      </c>
      <c r="BF190" s="58" t="s">
        <v>8</v>
      </c>
      <c r="BG190" s="58" t="s">
        <v>9</v>
      </c>
      <c r="BH190" s="58" t="s">
        <v>10</v>
      </c>
      <c r="BI190" s="58" t="s">
        <v>11</v>
      </c>
      <c r="BJ190" s="59" t="s">
        <v>17</v>
      </c>
      <c r="BK190" s="25"/>
      <c r="BL190" s="150">
        <f>(SMALL((L191:L203),1))</f>
        <v>42.82</v>
      </c>
      <c r="BM190" s="151">
        <f>(SMALL((V191:V203),1))</f>
        <v>25.21</v>
      </c>
      <c r="BN190" s="151">
        <f>(SMALL((AF191:AF203),1))</f>
        <v>30.13</v>
      </c>
      <c r="BO190" s="151">
        <f>(SMALL((AP191:AP203),1))</f>
        <v>18.84</v>
      </c>
      <c r="BP190" s="151">
        <f>(SMALL((AZ191:AZ203),1))</f>
        <v>20.07</v>
      </c>
      <c r="BQ190" s="152">
        <f>(SMALL((BJ191:BJ203),1))</f>
        <v>19.73</v>
      </c>
      <c r="BR190" s="153" t="s">
        <v>34</v>
      </c>
      <c r="BS190" s="154">
        <f>((100/(LARGE(BR191:BR203,1))))/100</f>
        <v>0.18156349954803802</v>
      </c>
      <c r="BT190" s="155" t="s">
        <v>96</v>
      </c>
      <c r="BV190" s="66" t="s">
        <v>35</v>
      </c>
    </row>
    <row r="191" spans="1:74" ht="12.75" customHeight="1" hidden="1">
      <c r="A191" s="67">
        <v>1</v>
      </c>
      <c r="B191" s="68" t="s">
        <v>122</v>
      </c>
      <c r="C191" s="69">
        <v>41.27</v>
      </c>
      <c r="D191" s="70">
        <v>0</v>
      </c>
      <c r="E191" s="70">
        <v>4</v>
      </c>
      <c r="F191" s="70">
        <v>6</v>
      </c>
      <c r="G191" s="70">
        <v>8</v>
      </c>
      <c r="H191" s="70">
        <v>0</v>
      </c>
      <c r="I191" s="70">
        <v>0</v>
      </c>
      <c r="J191" s="70">
        <v>0</v>
      </c>
      <c r="K191" s="70">
        <v>0</v>
      </c>
      <c r="L191" s="156">
        <f aca="true" t="shared" si="81" ref="L191:L203">C191+F191*1+G191*2+H191*5+I191*10+J191*10+K191*3</f>
        <v>63.27</v>
      </c>
      <c r="M191" s="72">
        <v>29.78</v>
      </c>
      <c r="N191" s="73">
        <v>0</v>
      </c>
      <c r="O191" s="73">
        <v>8</v>
      </c>
      <c r="P191" s="73">
        <v>0</v>
      </c>
      <c r="Q191" s="73">
        <v>1</v>
      </c>
      <c r="R191" s="73">
        <v>1</v>
      </c>
      <c r="S191" s="73">
        <v>0</v>
      </c>
      <c r="T191" s="73">
        <v>0</v>
      </c>
      <c r="U191" s="73">
        <v>0</v>
      </c>
      <c r="V191" s="74">
        <f aca="true" t="shared" si="82" ref="V191:V203">M191+P191*1+Q191*2+R191*5+S191*10+T191*10+U191*3</f>
        <v>36.78</v>
      </c>
      <c r="W191" s="157">
        <v>33.49</v>
      </c>
      <c r="X191" s="76">
        <v>0</v>
      </c>
      <c r="Y191" s="76">
        <v>4</v>
      </c>
      <c r="Z191" s="76">
        <v>5</v>
      </c>
      <c r="AA191" s="76">
        <v>3</v>
      </c>
      <c r="AB191" s="76">
        <v>2</v>
      </c>
      <c r="AC191" s="76">
        <v>0</v>
      </c>
      <c r="AD191" s="76">
        <v>0</v>
      </c>
      <c r="AE191" s="76">
        <v>2</v>
      </c>
      <c r="AF191" s="158">
        <f aca="true" t="shared" si="83" ref="AF191:AF203">W191+Z191*1+AA191*2+AB191*5+AC191*10+AD191*10+AE191*3</f>
        <v>60.49</v>
      </c>
      <c r="AG191" s="78">
        <v>21.88</v>
      </c>
      <c r="AH191" s="79">
        <v>0</v>
      </c>
      <c r="AI191" s="79">
        <v>5</v>
      </c>
      <c r="AJ191" s="79">
        <v>5</v>
      </c>
      <c r="AK191" s="79">
        <v>1</v>
      </c>
      <c r="AL191" s="79">
        <v>1</v>
      </c>
      <c r="AM191" s="79">
        <v>0</v>
      </c>
      <c r="AN191" s="79">
        <v>0</v>
      </c>
      <c r="AO191" s="79">
        <v>0</v>
      </c>
      <c r="AP191" s="80">
        <f aca="true" t="shared" si="84" ref="AP191:AP203">AG191+AJ191*1+AK191*2+AL191*5+AM191*10+AN191*10+AO191*3</f>
        <v>33.879999999999995</v>
      </c>
      <c r="AQ191" s="159">
        <v>17.78</v>
      </c>
      <c r="AR191" s="82">
        <v>0</v>
      </c>
      <c r="AS191" s="82">
        <v>3</v>
      </c>
      <c r="AT191" s="82">
        <v>4</v>
      </c>
      <c r="AU191" s="82">
        <v>9</v>
      </c>
      <c r="AV191" s="82">
        <v>0</v>
      </c>
      <c r="AW191" s="82">
        <v>0</v>
      </c>
      <c r="AX191" s="82">
        <v>0</v>
      </c>
      <c r="AY191" s="82">
        <v>0</v>
      </c>
      <c r="AZ191" s="83">
        <f aca="true" t="shared" si="85" ref="AZ191:AZ203">AQ191+AT191*1+AU191*2+AV191*5+AW191*10+AX191*10+AY191*3</f>
        <v>39.78</v>
      </c>
      <c r="BA191" s="84">
        <v>30.27</v>
      </c>
      <c r="BB191" s="85">
        <v>4</v>
      </c>
      <c r="BC191" s="85">
        <v>0</v>
      </c>
      <c r="BD191" s="85">
        <v>0</v>
      </c>
      <c r="BE191" s="85">
        <v>0</v>
      </c>
      <c r="BF191" s="85">
        <v>0</v>
      </c>
      <c r="BG191" s="85">
        <v>8</v>
      </c>
      <c r="BH191" s="85">
        <v>0</v>
      </c>
      <c r="BI191" s="85">
        <v>0</v>
      </c>
      <c r="BJ191" s="86">
        <f aca="true" t="shared" si="86" ref="BJ191:BJ203">BA191+BD191*1+BE191*2+BF191*5+BG191*10+BH191*10+BI191*3</f>
        <v>110.27</v>
      </c>
      <c r="BK191" s="1"/>
      <c r="BL191" s="160">
        <f aca="true" t="shared" si="87" ref="BL191:BL203">$BL$190/L191</f>
        <v>0.6767820452030978</v>
      </c>
      <c r="BM191" s="161">
        <f aca="true" t="shared" si="88" ref="BM191:BM203">$BM$190/V191</f>
        <v>0.6854268624252311</v>
      </c>
      <c r="BN191" s="161">
        <f aca="true" t="shared" si="89" ref="BN191:BN203">$BN$190/AF191</f>
        <v>0.49809885931558934</v>
      </c>
      <c r="BO191" s="161">
        <f aca="true" t="shared" si="90" ref="BO191:BO203">$BO$190/AP191</f>
        <v>0.5560802833530107</v>
      </c>
      <c r="BP191" s="161">
        <f aca="true" t="shared" si="91" ref="BP191:BP203">$BP$190/AZ191</f>
        <v>0.504524886877828</v>
      </c>
      <c r="BQ191" s="162">
        <f aca="true" t="shared" si="92" ref="BQ191:BQ203">$BQ$190/BJ191</f>
        <v>0.17892445814818175</v>
      </c>
      <c r="BR191" s="163">
        <f aca="true" t="shared" si="93" ref="BR191:BR203">(SUM(BL191:BQ191))</f>
        <v>3.099837395322939</v>
      </c>
      <c r="BS191" s="91">
        <f aca="true" t="shared" si="94" ref="BS191:BS203">($BS$190*BR191)</f>
        <v>0.5628173255247078</v>
      </c>
      <c r="BT191" s="164">
        <f aca="true" t="shared" si="95" ref="BT191:BT203">(RANK(BS191,$BS$191:$BS$203))</f>
        <v>9</v>
      </c>
      <c r="BV191" s="40">
        <f aca="true" t="shared" si="96" ref="BV191:BV203">L191+V191+AF191+AP191+AZ191+BJ191</f>
        <v>344.47</v>
      </c>
    </row>
    <row r="192" spans="1:74" ht="12.75" customHeight="1" hidden="1">
      <c r="A192" s="93">
        <v>2</v>
      </c>
      <c r="B192" s="94" t="s">
        <v>123</v>
      </c>
      <c r="C192" s="95">
        <v>39.81</v>
      </c>
      <c r="D192" s="96">
        <v>0</v>
      </c>
      <c r="E192" s="96">
        <v>8</v>
      </c>
      <c r="F192" s="96">
        <v>3</v>
      </c>
      <c r="G192" s="96">
        <v>2</v>
      </c>
      <c r="H192" s="96">
        <v>5</v>
      </c>
      <c r="I192" s="96">
        <v>0</v>
      </c>
      <c r="J192" s="96">
        <v>0</v>
      </c>
      <c r="K192" s="96">
        <v>0</v>
      </c>
      <c r="L192" s="165">
        <f t="shared" si="81"/>
        <v>71.81</v>
      </c>
      <c r="M192" s="98">
        <v>31.96</v>
      </c>
      <c r="N192" s="99">
        <v>0</v>
      </c>
      <c r="O192" s="99">
        <v>10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100">
        <f t="shared" si="82"/>
        <v>31.96</v>
      </c>
      <c r="W192" s="166">
        <v>39.97</v>
      </c>
      <c r="X192" s="102">
        <v>0</v>
      </c>
      <c r="Y192" s="102">
        <v>12</v>
      </c>
      <c r="Z192" s="102">
        <v>0</v>
      </c>
      <c r="AA192" s="102">
        <v>1</v>
      </c>
      <c r="AB192" s="102">
        <v>1</v>
      </c>
      <c r="AC192" s="102">
        <v>0</v>
      </c>
      <c r="AD192" s="102">
        <v>0</v>
      </c>
      <c r="AE192" s="102">
        <v>0</v>
      </c>
      <c r="AF192" s="167">
        <f t="shared" si="83"/>
        <v>46.97</v>
      </c>
      <c r="AG192" s="104">
        <v>32.62</v>
      </c>
      <c r="AH192" s="105">
        <v>0</v>
      </c>
      <c r="AI192" s="105">
        <v>11</v>
      </c>
      <c r="AJ192" s="105">
        <v>0</v>
      </c>
      <c r="AK192" s="105">
        <v>1</v>
      </c>
      <c r="AL192" s="105">
        <v>0</v>
      </c>
      <c r="AM192" s="105">
        <v>0</v>
      </c>
      <c r="AN192" s="105">
        <v>0</v>
      </c>
      <c r="AO192" s="105">
        <v>1</v>
      </c>
      <c r="AP192" s="106">
        <f t="shared" si="84"/>
        <v>37.62</v>
      </c>
      <c r="AQ192" s="168">
        <v>20.52</v>
      </c>
      <c r="AR192" s="108">
        <v>0</v>
      </c>
      <c r="AS192" s="108">
        <v>14</v>
      </c>
      <c r="AT192" s="108">
        <v>1</v>
      </c>
      <c r="AU192" s="108">
        <v>1</v>
      </c>
      <c r="AV192" s="108">
        <v>0</v>
      </c>
      <c r="AW192" s="108">
        <v>0</v>
      </c>
      <c r="AX192" s="108">
        <v>0</v>
      </c>
      <c r="AY192" s="108">
        <v>0</v>
      </c>
      <c r="AZ192" s="109">
        <f t="shared" si="85"/>
        <v>23.52</v>
      </c>
      <c r="BA192" s="110">
        <v>38.51</v>
      </c>
      <c r="BB192" s="111">
        <v>12</v>
      </c>
      <c r="BC192" s="111">
        <v>0</v>
      </c>
      <c r="BD192" s="111">
        <v>0</v>
      </c>
      <c r="BE192" s="111">
        <v>0</v>
      </c>
      <c r="BF192" s="111">
        <v>0</v>
      </c>
      <c r="BG192" s="111">
        <v>0</v>
      </c>
      <c r="BH192" s="111">
        <v>0</v>
      </c>
      <c r="BI192" s="111">
        <v>0</v>
      </c>
      <c r="BJ192" s="112">
        <f t="shared" si="86"/>
        <v>38.51</v>
      </c>
      <c r="BK192" s="1"/>
      <c r="BL192" s="113">
        <f t="shared" si="87"/>
        <v>0.5962957805319593</v>
      </c>
      <c r="BM192" s="114">
        <f t="shared" si="88"/>
        <v>0.7887984981226533</v>
      </c>
      <c r="BN192" s="114">
        <f t="shared" si="89"/>
        <v>0.6414732808175431</v>
      </c>
      <c r="BO192" s="114">
        <f t="shared" si="90"/>
        <v>0.5007974481658692</v>
      </c>
      <c r="BP192" s="114">
        <f t="shared" si="91"/>
        <v>0.8533163265306123</v>
      </c>
      <c r="BQ192" s="115">
        <f t="shared" si="92"/>
        <v>0.5123344585821865</v>
      </c>
      <c r="BR192" s="169">
        <f t="shared" si="93"/>
        <v>3.8930157927508238</v>
      </c>
      <c r="BS192" s="117">
        <f t="shared" si="94"/>
        <v>0.706829571127619</v>
      </c>
      <c r="BT192" s="170">
        <f t="shared" si="95"/>
        <v>6</v>
      </c>
      <c r="BV192" s="119">
        <f t="shared" si="96"/>
        <v>250.39000000000001</v>
      </c>
    </row>
    <row r="193" spans="1:74" ht="12.75" customHeight="1" hidden="1">
      <c r="A193" s="93">
        <v>3</v>
      </c>
      <c r="B193" s="94" t="s">
        <v>124</v>
      </c>
      <c r="C193" s="95">
        <v>42.72</v>
      </c>
      <c r="D193" s="96">
        <v>0</v>
      </c>
      <c r="E193" s="96">
        <v>13</v>
      </c>
      <c r="F193" s="96">
        <v>4</v>
      </c>
      <c r="G193" s="96">
        <v>1</v>
      </c>
      <c r="H193" s="96">
        <v>0</v>
      </c>
      <c r="I193" s="96">
        <v>0</v>
      </c>
      <c r="J193" s="96">
        <v>0</v>
      </c>
      <c r="K193" s="96">
        <v>0</v>
      </c>
      <c r="L193" s="165">
        <f t="shared" si="81"/>
        <v>48.72</v>
      </c>
      <c r="M193" s="98">
        <v>31.71</v>
      </c>
      <c r="N193" s="99">
        <v>0</v>
      </c>
      <c r="O193" s="99">
        <v>9</v>
      </c>
      <c r="P193" s="99">
        <v>1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100">
        <f t="shared" si="82"/>
        <v>32.71</v>
      </c>
      <c r="W193" s="166">
        <v>43.08</v>
      </c>
      <c r="X193" s="102">
        <v>0</v>
      </c>
      <c r="Y193" s="102">
        <v>8</v>
      </c>
      <c r="Z193" s="102">
        <v>5</v>
      </c>
      <c r="AA193" s="102">
        <v>1</v>
      </c>
      <c r="AB193" s="102">
        <v>0</v>
      </c>
      <c r="AC193" s="102">
        <v>0</v>
      </c>
      <c r="AD193" s="102">
        <v>0</v>
      </c>
      <c r="AE193" s="102">
        <v>0</v>
      </c>
      <c r="AF193" s="167">
        <f t="shared" si="83"/>
        <v>50.08</v>
      </c>
      <c r="AG193" s="104">
        <v>24.34</v>
      </c>
      <c r="AH193" s="105">
        <v>0</v>
      </c>
      <c r="AI193" s="105">
        <v>12</v>
      </c>
      <c r="AJ193" s="105">
        <v>0</v>
      </c>
      <c r="AK193" s="105">
        <v>0</v>
      </c>
      <c r="AL193" s="105">
        <v>0</v>
      </c>
      <c r="AM193" s="105">
        <v>0</v>
      </c>
      <c r="AN193" s="105">
        <v>0</v>
      </c>
      <c r="AO193" s="105">
        <v>0</v>
      </c>
      <c r="AP193" s="106">
        <f t="shared" si="84"/>
        <v>24.34</v>
      </c>
      <c r="AQ193" s="168">
        <v>16.48</v>
      </c>
      <c r="AR193" s="108">
        <v>0</v>
      </c>
      <c r="AS193" s="108">
        <v>12</v>
      </c>
      <c r="AT193" s="108">
        <v>4</v>
      </c>
      <c r="AU193" s="108">
        <v>0</v>
      </c>
      <c r="AV193" s="108">
        <v>0</v>
      </c>
      <c r="AW193" s="108">
        <v>0</v>
      </c>
      <c r="AX193" s="108">
        <v>0</v>
      </c>
      <c r="AY193" s="108">
        <v>0</v>
      </c>
      <c r="AZ193" s="109">
        <f t="shared" si="85"/>
        <v>20.48</v>
      </c>
      <c r="BA193" s="110">
        <v>28.47</v>
      </c>
      <c r="BB193" s="111">
        <v>12</v>
      </c>
      <c r="BC193" s="111">
        <v>0</v>
      </c>
      <c r="BD193" s="111">
        <v>0</v>
      </c>
      <c r="BE193" s="111">
        <v>0</v>
      </c>
      <c r="BF193" s="111">
        <v>0</v>
      </c>
      <c r="BG193" s="111">
        <v>0</v>
      </c>
      <c r="BH193" s="111">
        <v>0</v>
      </c>
      <c r="BI193" s="111">
        <v>0</v>
      </c>
      <c r="BJ193" s="112">
        <f t="shared" si="86"/>
        <v>28.47</v>
      </c>
      <c r="BK193" s="1"/>
      <c r="BL193" s="113">
        <f t="shared" si="87"/>
        <v>0.8788998357963875</v>
      </c>
      <c r="BM193" s="114">
        <f t="shared" si="88"/>
        <v>0.7707123203913177</v>
      </c>
      <c r="BN193" s="114">
        <f t="shared" si="89"/>
        <v>0.6016373801916933</v>
      </c>
      <c r="BO193" s="114">
        <f t="shared" si="90"/>
        <v>0.7740345110928513</v>
      </c>
      <c r="BP193" s="114">
        <f t="shared" si="91"/>
        <v>0.97998046875</v>
      </c>
      <c r="BQ193" s="115">
        <f t="shared" si="92"/>
        <v>0.6930101861608712</v>
      </c>
      <c r="BR193" s="169">
        <f t="shared" si="93"/>
        <v>4.698274702383121</v>
      </c>
      <c r="BS193" s="117">
        <f t="shared" si="94"/>
        <v>0.8530351968026962</v>
      </c>
      <c r="BT193" s="170">
        <f t="shared" si="95"/>
        <v>3</v>
      </c>
      <c r="BV193" s="119">
        <f t="shared" si="96"/>
        <v>204.79999999999998</v>
      </c>
    </row>
    <row r="194" spans="1:74" ht="12.75" customHeight="1" hidden="1">
      <c r="A194" s="93">
        <v>4</v>
      </c>
      <c r="B194" s="94" t="s">
        <v>125</v>
      </c>
      <c r="C194" s="95">
        <v>49.04</v>
      </c>
      <c r="D194" s="96">
        <v>0</v>
      </c>
      <c r="E194" s="96">
        <v>6</v>
      </c>
      <c r="F194" s="96">
        <v>9</v>
      </c>
      <c r="G194" s="96">
        <v>1</v>
      </c>
      <c r="H194" s="96">
        <v>2</v>
      </c>
      <c r="I194" s="96">
        <v>0</v>
      </c>
      <c r="J194" s="96">
        <v>0</v>
      </c>
      <c r="K194" s="96">
        <v>0</v>
      </c>
      <c r="L194" s="165">
        <f t="shared" si="81"/>
        <v>70.03999999999999</v>
      </c>
      <c r="M194" s="98">
        <v>35.56</v>
      </c>
      <c r="N194" s="99">
        <v>0</v>
      </c>
      <c r="O194" s="99">
        <v>4</v>
      </c>
      <c r="P194" s="99">
        <v>3</v>
      </c>
      <c r="Q194" s="99">
        <v>1</v>
      </c>
      <c r="R194" s="99">
        <v>2</v>
      </c>
      <c r="S194" s="99">
        <v>0</v>
      </c>
      <c r="T194" s="99">
        <v>0</v>
      </c>
      <c r="U194" s="99">
        <v>0</v>
      </c>
      <c r="V194" s="100">
        <f t="shared" si="82"/>
        <v>50.56</v>
      </c>
      <c r="W194" s="166">
        <v>41.62</v>
      </c>
      <c r="X194" s="102">
        <v>0</v>
      </c>
      <c r="Y194" s="102">
        <v>8</v>
      </c>
      <c r="Z194" s="102">
        <v>2</v>
      </c>
      <c r="AA194" s="102">
        <v>2</v>
      </c>
      <c r="AB194" s="102">
        <v>2</v>
      </c>
      <c r="AC194" s="102">
        <v>0</v>
      </c>
      <c r="AD194" s="102">
        <v>0</v>
      </c>
      <c r="AE194" s="102">
        <v>0</v>
      </c>
      <c r="AF194" s="167">
        <f t="shared" si="83"/>
        <v>57.62</v>
      </c>
      <c r="AG194" s="104">
        <v>29.61</v>
      </c>
      <c r="AH194" s="105">
        <v>0</v>
      </c>
      <c r="AI194" s="105">
        <v>7</v>
      </c>
      <c r="AJ194" s="105">
        <v>5</v>
      </c>
      <c r="AK194" s="105">
        <v>0</v>
      </c>
      <c r="AL194" s="105">
        <v>0</v>
      </c>
      <c r="AM194" s="105">
        <v>0</v>
      </c>
      <c r="AN194" s="105">
        <v>0</v>
      </c>
      <c r="AO194" s="105">
        <v>0</v>
      </c>
      <c r="AP194" s="106">
        <f t="shared" si="84"/>
        <v>34.61</v>
      </c>
      <c r="AQ194" s="168">
        <v>21.49</v>
      </c>
      <c r="AR194" s="108">
        <v>0</v>
      </c>
      <c r="AS194" s="108">
        <v>13</v>
      </c>
      <c r="AT194" s="108">
        <v>3</v>
      </c>
      <c r="AU194" s="108">
        <v>0</v>
      </c>
      <c r="AV194" s="108">
        <v>0</v>
      </c>
      <c r="AW194" s="108">
        <v>0</v>
      </c>
      <c r="AX194" s="108">
        <v>0</v>
      </c>
      <c r="AY194" s="108">
        <v>0</v>
      </c>
      <c r="AZ194" s="109">
        <f t="shared" si="85"/>
        <v>24.49</v>
      </c>
      <c r="BA194" s="110">
        <v>70.25</v>
      </c>
      <c r="BB194" s="111">
        <v>12</v>
      </c>
      <c r="BC194" s="111">
        <v>0</v>
      </c>
      <c r="BD194" s="111">
        <v>0</v>
      </c>
      <c r="BE194" s="111">
        <v>0</v>
      </c>
      <c r="BF194" s="111">
        <v>0</v>
      </c>
      <c r="BG194" s="111">
        <v>0</v>
      </c>
      <c r="BH194" s="111">
        <v>0</v>
      </c>
      <c r="BI194" s="111">
        <v>0</v>
      </c>
      <c r="BJ194" s="112">
        <f t="shared" si="86"/>
        <v>70.25</v>
      </c>
      <c r="BK194" s="1"/>
      <c r="BL194" s="113">
        <f t="shared" si="87"/>
        <v>0.6113649343232439</v>
      </c>
      <c r="BM194" s="114">
        <f t="shared" si="88"/>
        <v>0.49861550632911394</v>
      </c>
      <c r="BN194" s="114">
        <f t="shared" si="89"/>
        <v>0.5229087122526901</v>
      </c>
      <c r="BO194" s="114">
        <f t="shared" si="90"/>
        <v>0.5443513435423288</v>
      </c>
      <c r="BP194" s="114">
        <f t="shared" si="91"/>
        <v>0.819518170681911</v>
      </c>
      <c r="BQ194" s="115">
        <f t="shared" si="92"/>
        <v>0.2808540925266904</v>
      </c>
      <c r="BR194" s="169">
        <f t="shared" si="93"/>
        <v>3.277612759655978</v>
      </c>
      <c r="BS194" s="117">
        <f t="shared" si="94"/>
        <v>0.5950948428064419</v>
      </c>
      <c r="BT194" s="170">
        <f t="shared" si="95"/>
        <v>7</v>
      </c>
      <c r="BV194" s="119">
        <f t="shared" si="96"/>
        <v>307.57</v>
      </c>
    </row>
    <row r="195" spans="1:74" ht="12.75" customHeight="1" hidden="1">
      <c r="A195" s="93">
        <v>5</v>
      </c>
      <c r="B195" s="94" t="s">
        <v>126</v>
      </c>
      <c r="C195" s="95">
        <v>29.82</v>
      </c>
      <c r="D195" s="96">
        <v>0</v>
      </c>
      <c r="E195" s="96">
        <v>9</v>
      </c>
      <c r="F195" s="96">
        <v>5</v>
      </c>
      <c r="G195" s="96">
        <v>4</v>
      </c>
      <c r="H195" s="96">
        <v>0</v>
      </c>
      <c r="I195" s="96">
        <v>0</v>
      </c>
      <c r="J195" s="96">
        <v>0</v>
      </c>
      <c r="K195" s="96">
        <v>0</v>
      </c>
      <c r="L195" s="165">
        <f t="shared" si="81"/>
        <v>42.82</v>
      </c>
      <c r="M195" s="98">
        <v>21.44</v>
      </c>
      <c r="N195" s="99">
        <v>0</v>
      </c>
      <c r="O195" s="99">
        <v>4</v>
      </c>
      <c r="P195" s="99">
        <v>5</v>
      </c>
      <c r="Q195" s="99">
        <v>0</v>
      </c>
      <c r="R195" s="99">
        <v>1</v>
      </c>
      <c r="S195" s="99">
        <v>0</v>
      </c>
      <c r="T195" s="99">
        <v>0</v>
      </c>
      <c r="U195" s="99">
        <v>0</v>
      </c>
      <c r="V195" s="100">
        <f t="shared" si="82"/>
        <v>31.44</v>
      </c>
      <c r="W195" s="166">
        <v>23.69</v>
      </c>
      <c r="X195" s="102">
        <v>0</v>
      </c>
      <c r="Y195" s="102">
        <v>6</v>
      </c>
      <c r="Z195" s="102">
        <v>2</v>
      </c>
      <c r="AA195" s="102">
        <v>4</v>
      </c>
      <c r="AB195" s="102">
        <v>2</v>
      </c>
      <c r="AC195" s="102">
        <v>0</v>
      </c>
      <c r="AD195" s="102">
        <v>0</v>
      </c>
      <c r="AE195" s="102">
        <v>0</v>
      </c>
      <c r="AF195" s="167">
        <f t="shared" si="83"/>
        <v>43.69</v>
      </c>
      <c r="AG195" s="104">
        <v>17.84</v>
      </c>
      <c r="AH195" s="105">
        <v>0</v>
      </c>
      <c r="AI195" s="105">
        <v>11</v>
      </c>
      <c r="AJ195" s="105">
        <v>1</v>
      </c>
      <c r="AK195" s="105">
        <v>0</v>
      </c>
      <c r="AL195" s="105">
        <v>0</v>
      </c>
      <c r="AM195" s="105">
        <v>0</v>
      </c>
      <c r="AN195" s="105">
        <v>0</v>
      </c>
      <c r="AO195" s="105">
        <v>0</v>
      </c>
      <c r="AP195" s="106">
        <f t="shared" si="84"/>
        <v>18.84</v>
      </c>
      <c r="AQ195" s="168">
        <v>15.07</v>
      </c>
      <c r="AR195" s="108">
        <v>0</v>
      </c>
      <c r="AS195" s="108">
        <v>11</v>
      </c>
      <c r="AT195" s="108">
        <v>5</v>
      </c>
      <c r="AU195" s="108">
        <v>0</v>
      </c>
      <c r="AV195" s="108">
        <v>0</v>
      </c>
      <c r="AW195" s="108">
        <v>0</v>
      </c>
      <c r="AX195" s="108">
        <v>0</v>
      </c>
      <c r="AY195" s="108">
        <v>0</v>
      </c>
      <c r="AZ195" s="109">
        <f t="shared" si="85"/>
        <v>20.07</v>
      </c>
      <c r="BA195" s="110">
        <v>23.92</v>
      </c>
      <c r="BB195" s="111">
        <v>12</v>
      </c>
      <c r="BC195" s="111">
        <v>0</v>
      </c>
      <c r="BD195" s="111">
        <v>0</v>
      </c>
      <c r="BE195" s="111">
        <v>0</v>
      </c>
      <c r="BF195" s="111">
        <v>0</v>
      </c>
      <c r="BG195" s="111">
        <v>0</v>
      </c>
      <c r="BH195" s="111">
        <v>0</v>
      </c>
      <c r="BI195" s="111">
        <v>4</v>
      </c>
      <c r="BJ195" s="112">
        <f t="shared" si="86"/>
        <v>35.92</v>
      </c>
      <c r="BK195" s="1"/>
      <c r="BL195" s="113">
        <f t="shared" si="87"/>
        <v>1</v>
      </c>
      <c r="BM195" s="114">
        <f t="shared" si="88"/>
        <v>0.8018447837150127</v>
      </c>
      <c r="BN195" s="114">
        <f t="shared" si="89"/>
        <v>0.6896314946211948</v>
      </c>
      <c r="BO195" s="114">
        <f t="shared" si="90"/>
        <v>1</v>
      </c>
      <c r="BP195" s="114">
        <f t="shared" si="91"/>
        <v>1</v>
      </c>
      <c r="BQ195" s="115">
        <f t="shared" si="92"/>
        <v>0.5492761692650334</v>
      </c>
      <c r="BR195" s="169">
        <f t="shared" si="93"/>
        <v>5.040752447601241</v>
      </c>
      <c r="BS195" s="117">
        <f t="shared" si="94"/>
        <v>0.9152166547418195</v>
      </c>
      <c r="BT195" s="170">
        <f t="shared" si="95"/>
        <v>2</v>
      </c>
      <c r="BV195" s="119">
        <f t="shared" si="96"/>
        <v>192.77999999999997</v>
      </c>
    </row>
    <row r="196" spans="1:74" ht="12.75" customHeight="1" hidden="1">
      <c r="A196" s="93">
        <v>6</v>
      </c>
      <c r="B196" s="94" t="s">
        <v>127</v>
      </c>
      <c r="C196" s="95">
        <v>39.8</v>
      </c>
      <c r="D196" s="96">
        <v>0</v>
      </c>
      <c r="E196" s="96">
        <v>14</v>
      </c>
      <c r="F196" s="96">
        <v>4</v>
      </c>
      <c r="G196" s="96">
        <v>0</v>
      </c>
      <c r="H196" s="96">
        <v>0</v>
      </c>
      <c r="I196" s="96">
        <v>0</v>
      </c>
      <c r="J196" s="96">
        <v>0</v>
      </c>
      <c r="K196" s="96">
        <v>0</v>
      </c>
      <c r="L196" s="165">
        <f t="shared" si="81"/>
        <v>43.8</v>
      </c>
      <c r="M196" s="98">
        <v>25.84</v>
      </c>
      <c r="N196" s="99">
        <v>0</v>
      </c>
      <c r="O196" s="99">
        <v>6</v>
      </c>
      <c r="P196" s="99">
        <v>2</v>
      </c>
      <c r="Q196" s="99">
        <v>0</v>
      </c>
      <c r="R196" s="99">
        <v>2</v>
      </c>
      <c r="S196" s="99">
        <v>0</v>
      </c>
      <c r="T196" s="99">
        <v>0</v>
      </c>
      <c r="U196" s="99">
        <v>0</v>
      </c>
      <c r="V196" s="100">
        <f t="shared" si="82"/>
        <v>37.84</v>
      </c>
      <c r="W196" s="166">
        <v>30.49</v>
      </c>
      <c r="X196" s="102">
        <v>0</v>
      </c>
      <c r="Y196" s="102">
        <v>7</v>
      </c>
      <c r="Z196" s="102">
        <v>3</v>
      </c>
      <c r="AA196" s="102">
        <v>2</v>
      </c>
      <c r="AB196" s="102">
        <v>2</v>
      </c>
      <c r="AC196" s="102">
        <v>0</v>
      </c>
      <c r="AD196" s="102">
        <v>0</v>
      </c>
      <c r="AE196" s="102">
        <v>0</v>
      </c>
      <c r="AF196" s="167">
        <f t="shared" si="83"/>
        <v>47.489999999999995</v>
      </c>
      <c r="AG196" s="104">
        <v>23.48</v>
      </c>
      <c r="AH196" s="105">
        <v>0</v>
      </c>
      <c r="AI196" s="105">
        <v>5</v>
      </c>
      <c r="AJ196" s="105">
        <v>5</v>
      </c>
      <c r="AK196" s="105">
        <v>2</v>
      </c>
      <c r="AL196" s="105">
        <v>0</v>
      </c>
      <c r="AM196" s="105">
        <v>0</v>
      </c>
      <c r="AN196" s="105">
        <v>0</v>
      </c>
      <c r="AO196" s="105">
        <v>0</v>
      </c>
      <c r="AP196" s="106">
        <f t="shared" si="84"/>
        <v>32.480000000000004</v>
      </c>
      <c r="AQ196" s="168">
        <v>18.98</v>
      </c>
      <c r="AR196" s="108">
        <v>0</v>
      </c>
      <c r="AS196" s="108">
        <v>13</v>
      </c>
      <c r="AT196" s="108">
        <v>3</v>
      </c>
      <c r="AU196" s="108">
        <v>0</v>
      </c>
      <c r="AV196" s="108">
        <v>0</v>
      </c>
      <c r="AW196" s="108">
        <v>0</v>
      </c>
      <c r="AX196" s="108">
        <v>0</v>
      </c>
      <c r="AY196" s="108">
        <v>0</v>
      </c>
      <c r="AZ196" s="109">
        <f t="shared" si="85"/>
        <v>21.98</v>
      </c>
      <c r="BA196" s="110">
        <v>34.88</v>
      </c>
      <c r="BB196" s="111">
        <v>12</v>
      </c>
      <c r="BC196" s="111">
        <v>0</v>
      </c>
      <c r="BD196" s="111">
        <v>0</v>
      </c>
      <c r="BE196" s="111">
        <v>0</v>
      </c>
      <c r="BF196" s="111">
        <v>0</v>
      </c>
      <c r="BG196" s="111">
        <v>0</v>
      </c>
      <c r="BH196" s="111">
        <v>0</v>
      </c>
      <c r="BI196" s="111">
        <v>0</v>
      </c>
      <c r="BJ196" s="112">
        <f t="shared" si="86"/>
        <v>34.88</v>
      </c>
      <c r="BK196" s="1"/>
      <c r="BL196" s="113">
        <f t="shared" si="87"/>
        <v>0.9776255707762558</v>
      </c>
      <c r="BM196" s="114">
        <f t="shared" si="88"/>
        <v>0.6662262156448202</v>
      </c>
      <c r="BN196" s="114">
        <f t="shared" si="89"/>
        <v>0.6344493577595284</v>
      </c>
      <c r="BO196" s="114">
        <f t="shared" si="90"/>
        <v>0.5800492610837438</v>
      </c>
      <c r="BP196" s="114">
        <f t="shared" si="91"/>
        <v>0.9131028207461328</v>
      </c>
      <c r="BQ196" s="115">
        <f t="shared" si="92"/>
        <v>0.5656536697247706</v>
      </c>
      <c r="BR196" s="169">
        <f t="shared" si="93"/>
        <v>4.337106895735252</v>
      </c>
      <c r="BS196" s="117">
        <f t="shared" si="94"/>
        <v>0.7874603059036199</v>
      </c>
      <c r="BT196" s="170">
        <f t="shared" si="95"/>
        <v>4</v>
      </c>
      <c r="BV196" s="119">
        <f t="shared" si="96"/>
        <v>218.47</v>
      </c>
    </row>
    <row r="197" spans="1:74" ht="12.75" customHeight="1" hidden="1">
      <c r="A197" s="93">
        <v>7</v>
      </c>
      <c r="B197" s="94" t="s">
        <v>128</v>
      </c>
      <c r="C197" s="95">
        <v>58.18</v>
      </c>
      <c r="D197" s="96">
        <v>0</v>
      </c>
      <c r="E197" s="96">
        <v>6</v>
      </c>
      <c r="F197" s="96">
        <v>9</v>
      </c>
      <c r="G197" s="96">
        <v>1</v>
      </c>
      <c r="H197" s="96">
        <v>2</v>
      </c>
      <c r="I197" s="96">
        <v>0</v>
      </c>
      <c r="J197" s="96">
        <v>0</v>
      </c>
      <c r="K197" s="96">
        <v>0</v>
      </c>
      <c r="L197" s="165">
        <f t="shared" si="81"/>
        <v>79.18</v>
      </c>
      <c r="M197" s="98">
        <v>32.44</v>
      </c>
      <c r="N197" s="99">
        <v>0</v>
      </c>
      <c r="O197" s="99">
        <v>6</v>
      </c>
      <c r="P197" s="99">
        <v>1</v>
      </c>
      <c r="Q197" s="99">
        <v>2</v>
      </c>
      <c r="R197" s="99">
        <v>1</v>
      </c>
      <c r="S197" s="99">
        <v>0</v>
      </c>
      <c r="T197" s="99">
        <v>0</v>
      </c>
      <c r="U197" s="99">
        <v>0</v>
      </c>
      <c r="V197" s="100">
        <f t="shared" si="82"/>
        <v>42.44</v>
      </c>
      <c r="W197" s="166">
        <v>35.61</v>
      </c>
      <c r="X197" s="102">
        <v>0</v>
      </c>
      <c r="Y197" s="102">
        <v>8</v>
      </c>
      <c r="Z197" s="102">
        <v>2</v>
      </c>
      <c r="AA197" s="102">
        <v>1</v>
      </c>
      <c r="AB197" s="102">
        <v>3</v>
      </c>
      <c r="AC197" s="102">
        <v>0</v>
      </c>
      <c r="AD197" s="102">
        <v>0</v>
      </c>
      <c r="AE197" s="102">
        <v>0</v>
      </c>
      <c r="AF197" s="167">
        <f t="shared" si="83"/>
        <v>54.61</v>
      </c>
      <c r="AG197" s="104">
        <v>33.29</v>
      </c>
      <c r="AH197" s="105">
        <v>0</v>
      </c>
      <c r="AI197" s="105">
        <v>8</v>
      </c>
      <c r="AJ197" s="105">
        <v>2</v>
      </c>
      <c r="AK197" s="105">
        <v>1</v>
      </c>
      <c r="AL197" s="105">
        <v>1</v>
      </c>
      <c r="AM197" s="105">
        <v>0</v>
      </c>
      <c r="AN197" s="105">
        <v>0</v>
      </c>
      <c r="AO197" s="105">
        <v>0</v>
      </c>
      <c r="AP197" s="106">
        <f t="shared" si="84"/>
        <v>42.29</v>
      </c>
      <c r="AQ197" s="168">
        <v>30.9</v>
      </c>
      <c r="AR197" s="108">
        <v>0</v>
      </c>
      <c r="AS197" s="108">
        <v>8</v>
      </c>
      <c r="AT197" s="108">
        <v>7</v>
      </c>
      <c r="AU197" s="108">
        <v>0</v>
      </c>
      <c r="AV197" s="108">
        <v>1</v>
      </c>
      <c r="AW197" s="108">
        <v>0</v>
      </c>
      <c r="AX197" s="108">
        <v>0</v>
      </c>
      <c r="AY197" s="108">
        <v>0</v>
      </c>
      <c r="AZ197" s="109">
        <f t="shared" si="85"/>
        <v>42.9</v>
      </c>
      <c r="BA197" s="110">
        <v>65.35</v>
      </c>
      <c r="BB197" s="111">
        <v>12</v>
      </c>
      <c r="BC197" s="111">
        <v>0</v>
      </c>
      <c r="BD197" s="111">
        <v>0</v>
      </c>
      <c r="BE197" s="111">
        <v>0</v>
      </c>
      <c r="BF197" s="111">
        <v>0</v>
      </c>
      <c r="BG197" s="111">
        <v>0</v>
      </c>
      <c r="BH197" s="111">
        <v>0</v>
      </c>
      <c r="BI197" s="111">
        <v>0</v>
      </c>
      <c r="BJ197" s="112">
        <f t="shared" si="86"/>
        <v>65.35</v>
      </c>
      <c r="BK197" s="1"/>
      <c r="BL197" s="113">
        <f t="shared" si="87"/>
        <v>0.5407931295781763</v>
      </c>
      <c r="BM197" s="114">
        <f t="shared" si="88"/>
        <v>0.5940150801131009</v>
      </c>
      <c r="BN197" s="114">
        <f t="shared" si="89"/>
        <v>0.5517304522981139</v>
      </c>
      <c r="BO197" s="114">
        <f t="shared" si="90"/>
        <v>0.44549538898084656</v>
      </c>
      <c r="BP197" s="114">
        <f t="shared" si="91"/>
        <v>0.46783216783216786</v>
      </c>
      <c r="BQ197" s="115">
        <f t="shared" si="92"/>
        <v>0.30191277735271616</v>
      </c>
      <c r="BR197" s="169">
        <f t="shared" si="93"/>
        <v>2.9017789961551217</v>
      </c>
      <c r="BS197" s="117">
        <f t="shared" si="94"/>
        <v>0.5268571494569166</v>
      </c>
      <c r="BT197" s="170">
        <f t="shared" si="95"/>
        <v>11</v>
      </c>
      <c r="BV197" s="119">
        <f t="shared" si="96"/>
        <v>326.77</v>
      </c>
    </row>
    <row r="198" spans="1:74" ht="12.75" customHeight="1" hidden="1">
      <c r="A198" s="93">
        <v>8</v>
      </c>
      <c r="B198" s="94" t="s">
        <v>129</v>
      </c>
      <c r="C198" s="95">
        <v>32.4</v>
      </c>
      <c r="D198" s="96">
        <v>0</v>
      </c>
      <c r="E198" s="96">
        <v>8</v>
      </c>
      <c r="F198" s="96">
        <v>8</v>
      </c>
      <c r="G198" s="96">
        <v>2</v>
      </c>
      <c r="H198" s="96">
        <v>0</v>
      </c>
      <c r="I198" s="96">
        <v>0</v>
      </c>
      <c r="J198" s="96">
        <v>0</v>
      </c>
      <c r="K198" s="96">
        <v>0</v>
      </c>
      <c r="L198" s="165">
        <f t="shared" si="81"/>
        <v>44.4</v>
      </c>
      <c r="M198" s="98">
        <v>25.21</v>
      </c>
      <c r="N198" s="99">
        <v>0</v>
      </c>
      <c r="O198" s="99">
        <v>10</v>
      </c>
      <c r="P198" s="99">
        <v>0</v>
      </c>
      <c r="Q198" s="99">
        <v>0</v>
      </c>
      <c r="R198" s="99">
        <v>0</v>
      </c>
      <c r="S198" s="99">
        <v>0</v>
      </c>
      <c r="T198" s="99">
        <v>0</v>
      </c>
      <c r="U198" s="99">
        <v>0</v>
      </c>
      <c r="V198" s="100">
        <f t="shared" si="82"/>
        <v>25.21</v>
      </c>
      <c r="W198" s="166">
        <v>29.13</v>
      </c>
      <c r="X198" s="102">
        <v>0</v>
      </c>
      <c r="Y198" s="102">
        <v>13</v>
      </c>
      <c r="Z198" s="102">
        <v>1</v>
      </c>
      <c r="AA198" s="102">
        <v>0</v>
      </c>
      <c r="AB198" s="102">
        <v>0</v>
      </c>
      <c r="AC198" s="102">
        <v>0</v>
      </c>
      <c r="AD198" s="102">
        <v>0</v>
      </c>
      <c r="AE198" s="102">
        <v>0</v>
      </c>
      <c r="AF198" s="167">
        <f t="shared" si="83"/>
        <v>30.13</v>
      </c>
      <c r="AG198" s="104">
        <v>20.49</v>
      </c>
      <c r="AH198" s="105">
        <v>0</v>
      </c>
      <c r="AI198" s="105">
        <v>8</v>
      </c>
      <c r="AJ198" s="105">
        <v>4</v>
      </c>
      <c r="AK198" s="105">
        <v>0</v>
      </c>
      <c r="AL198" s="105">
        <v>0</v>
      </c>
      <c r="AM198" s="105">
        <v>0</v>
      </c>
      <c r="AN198" s="105">
        <v>0</v>
      </c>
      <c r="AO198" s="105">
        <v>0</v>
      </c>
      <c r="AP198" s="106">
        <f t="shared" si="84"/>
        <v>24.49</v>
      </c>
      <c r="AQ198" s="168">
        <v>15.93</v>
      </c>
      <c r="AR198" s="108">
        <v>0</v>
      </c>
      <c r="AS198" s="108">
        <v>8</v>
      </c>
      <c r="AT198" s="108">
        <v>6</v>
      </c>
      <c r="AU198" s="108">
        <v>2</v>
      </c>
      <c r="AV198" s="108">
        <v>0</v>
      </c>
      <c r="AW198" s="108">
        <v>0</v>
      </c>
      <c r="AX198" s="108">
        <v>0</v>
      </c>
      <c r="AY198" s="108">
        <v>0</v>
      </c>
      <c r="AZ198" s="109">
        <f t="shared" si="85"/>
        <v>25.93</v>
      </c>
      <c r="BA198" s="110">
        <v>19.73</v>
      </c>
      <c r="BB198" s="111">
        <v>12</v>
      </c>
      <c r="BC198" s="111">
        <v>0</v>
      </c>
      <c r="BD198" s="111">
        <v>0</v>
      </c>
      <c r="BE198" s="111">
        <v>0</v>
      </c>
      <c r="BF198" s="111">
        <v>0</v>
      </c>
      <c r="BG198" s="111">
        <v>0</v>
      </c>
      <c r="BH198" s="111">
        <v>0</v>
      </c>
      <c r="BI198" s="111">
        <v>0</v>
      </c>
      <c r="BJ198" s="112">
        <f t="shared" si="86"/>
        <v>19.73</v>
      </c>
      <c r="BK198" s="1"/>
      <c r="BL198" s="113">
        <f t="shared" si="87"/>
        <v>0.9644144144144144</v>
      </c>
      <c r="BM198" s="114">
        <f t="shared" si="88"/>
        <v>1</v>
      </c>
      <c r="BN198" s="114">
        <f t="shared" si="89"/>
        <v>1</v>
      </c>
      <c r="BO198" s="114">
        <f t="shared" si="90"/>
        <v>0.7692935892200898</v>
      </c>
      <c r="BP198" s="114">
        <f t="shared" si="91"/>
        <v>0.7740069417662939</v>
      </c>
      <c r="BQ198" s="115">
        <f t="shared" si="92"/>
        <v>1</v>
      </c>
      <c r="BR198" s="169">
        <f t="shared" si="93"/>
        <v>5.5077149454007985</v>
      </c>
      <c r="BS198" s="117">
        <f t="shared" si="94"/>
        <v>1.0000000000000002</v>
      </c>
      <c r="BT198" s="170">
        <f t="shared" si="95"/>
        <v>1</v>
      </c>
      <c r="BV198" s="119">
        <f t="shared" si="96"/>
        <v>169.89</v>
      </c>
    </row>
    <row r="199" spans="1:74" ht="12.75" customHeight="1" hidden="1">
      <c r="A199" s="93">
        <v>9</v>
      </c>
      <c r="B199" s="94" t="s">
        <v>130</v>
      </c>
      <c r="C199" s="95">
        <v>31.92</v>
      </c>
      <c r="D199" s="96">
        <v>0</v>
      </c>
      <c r="E199" s="96">
        <v>4</v>
      </c>
      <c r="F199" s="96">
        <v>0</v>
      </c>
      <c r="G199" s="96">
        <v>6</v>
      </c>
      <c r="H199" s="96">
        <v>8</v>
      </c>
      <c r="I199" s="96">
        <v>0</v>
      </c>
      <c r="J199" s="96">
        <v>0</v>
      </c>
      <c r="K199" s="96">
        <v>0</v>
      </c>
      <c r="L199" s="165">
        <f t="shared" si="81"/>
        <v>83.92</v>
      </c>
      <c r="M199" s="98">
        <v>20.4</v>
      </c>
      <c r="N199" s="99">
        <v>0</v>
      </c>
      <c r="O199" s="99">
        <v>6</v>
      </c>
      <c r="P199" s="99">
        <v>3</v>
      </c>
      <c r="Q199" s="99">
        <v>1</v>
      </c>
      <c r="R199" s="99">
        <v>0</v>
      </c>
      <c r="S199" s="99">
        <v>0</v>
      </c>
      <c r="T199" s="99">
        <v>0</v>
      </c>
      <c r="U199" s="99">
        <v>0</v>
      </c>
      <c r="V199" s="100">
        <f t="shared" si="82"/>
        <v>25.4</v>
      </c>
      <c r="W199" s="166">
        <v>24.2</v>
      </c>
      <c r="X199" s="102">
        <v>0</v>
      </c>
      <c r="Y199" s="102">
        <v>4</v>
      </c>
      <c r="Z199" s="102">
        <v>4</v>
      </c>
      <c r="AA199" s="102">
        <v>4</v>
      </c>
      <c r="AB199" s="102">
        <v>2</v>
      </c>
      <c r="AC199" s="102">
        <v>0</v>
      </c>
      <c r="AD199" s="102">
        <v>0</v>
      </c>
      <c r="AE199" s="102">
        <v>0</v>
      </c>
      <c r="AF199" s="167">
        <f t="shared" si="83"/>
        <v>46.2</v>
      </c>
      <c r="AG199" s="104">
        <v>19.05</v>
      </c>
      <c r="AH199" s="105">
        <v>0</v>
      </c>
      <c r="AI199" s="105">
        <v>5</v>
      </c>
      <c r="AJ199" s="105">
        <v>6</v>
      </c>
      <c r="AK199" s="105">
        <v>1</v>
      </c>
      <c r="AL199" s="105">
        <v>0</v>
      </c>
      <c r="AM199" s="105">
        <v>0</v>
      </c>
      <c r="AN199" s="105">
        <v>0</v>
      </c>
      <c r="AO199" s="105">
        <v>0</v>
      </c>
      <c r="AP199" s="106">
        <f t="shared" si="84"/>
        <v>27.05</v>
      </c>
      <c r="AQ199" s="168">
        <v>11.73</v>
      </c>
      <c r="AR199" s="108">
        <v>0</v>
      </c>
      <c r="AS199" s="108">
        <v>5</v>
      </c>
      <c r="AT199" s="108">
        <v>7</v>
      </c>
      <c r="AU199" s="108">
        <v>4</v>
      </c>
      <c r="AV199" s="108">
        <v>0</v>
      </c>
      <c r="AW199" s="108">
        <v>0</v>
      </c>
      <c r="AX199" s="108">
        <v>0</v>
      </c>
      <c r="AY199" s="108">
        <v>0</v>
      </c>
      <c r="AZ199" s="109">
        <f t="shared" si="85"/>
        <v>26.73</v>
      </c>
      <c r="BA199" s="110">
        <v>27.88</v>
      </c>
      <c r="BB199" s="111">
        <v>12</v>
      </c>
      <c r="BC199" s="111">
        <v>0</v>
      </c>
      <c r="BD199" s="111">
        <v>0</v>
      </c>
      <c r="BE199" s="111">
        <v>0</v>
      </c>
      <c r="BF199" s="111">
        <v>0</v>
      </c>
      <c r="BG199" s="111">
        <v>0</v>
      </c>
      <c r="BH199" s="111">
        <v>0</v>
      </c>
      <c r="BI199" s="111">
        <v>0</v>
      </c>
      <c r="BJ199" s="112">
        <f t="shared" si="86"/>
        <v>27.88</v>
      </c>
      <c r="BK199" s="1"/>
      <c r="BL199" s="113">
        <f t="shared" si="87"/>
        <v>0.5102478551000953</v>
      </c>
      <c r="BM199" s="114">
        <f t="shared" si="88"/>
        <v>0.9925196850393702</v>
      </c>
      <c r="BN199" s="114">
        <f t="shared" si="89"/>
        <v>0.6521645021645021</v>
      </c>
      <c r="BO199" s="114">
        <f t="shared" si="90"/>
        <v>0.6964879852125693</v>
      </c>
      <c r="BP199" s="114">
        <f t="shared" si="91"/>
        <v>0.7508417508417509</v>
      </c>
      <c r="BQ199" s="115">
        <f t="shared" si="92"/>
        <v>0.7076757532281206</v>
      </c>
      <c r="BR199" s="169">
        <f t="shared" si="93"/>
        <v>4.309937531586408</v>
      </c>
      <c r="BS199" s="117">
        <f t="shared" si="94"/>
        <v>0.7825273410682609</v>
      </c>
      <c r="BT199" s="170">
        <f t="shared" si="95"/>
        <v>5</v>
      </c>
      <c r="BV199" s="119">
        <f t="shared" si="96"/>
        <v>237.17999999999998</v>
      </c>
    </row>
    <row r="200" spans="1:74" ht="12.75" customHeight="1" hidden="1">
      <c r="A200" s="93">
        <v>10</v>
      </c>
      <c r="B200" s="94" t="s">
        <v>131</v>
      </c>
      <c r="C200" s="95">
        <v>68.21</v>
      </c>
      <c r="D200" s="96">
        <v>0</v>
      </c>
      <c r="E200" s="96">
        <v>9</v>
      </c>
      <c r="F200" s="96">
        <v>5</v>
      </c>
      <c r="G200" s="96">
        <v>3</v>
      </c>
      <c r="H200" s="96">
        <v>1</v>
      </c>
      <c r="I200" s="96">
        <v>0</v>
      </c>
      <c r="J200" s="96">
        <v>0</v>
      </c>
      <c r="K200" s="96">
        <v>0</v>
      </c>
      <c r="L200" s="165">
        <f t="shared" si="81"/>
        <v>84.21</v>
      </c>
      <c r="M200" s="98">
        <v>38.29</v>
      </c>
      <c r="N200" s="99">
        <v>0</v>
      </c>
      <c r="O200" s="99">
        <v>5</v>
      </c>
      <c r="P200" s="99">
        <v>2</v>
      </c>
      <c r="Q200" s="99">
        <v>2</v>
      </c>
      <c r="R200" s="99">
        <v>1</v>
      </c>
      <c r="S200" s="99">
        <v>0</v>
      </c>
      <c r="T200" s="99">
        <v>0</v>
      </c>
      <c r="U200" s="99">
        <v>0</v>
      </c>
      <c r="V200" s="100">
        <f t="shared" si="82"/>
        <v>49.29</v>
      </c>
      <c r="W200" s="166">
        <v>64.57</v>
      </c>
      <c r="X200" s="102">
        <v>0</v>
      </c>
      <c r="Y200" s="102">
        <v>5</v>
      </c>
      <c r="Z200" s="102">
        <v>6</v>
      </c>
      <c r="AA200" s="102">
        <v>1</v>
      </c>
      <c r="AB200" s="102">
        <v>2</v>
      </c>
      <c r="AC200" s="102">
        <v>0</v>
      </c>
      <c r="AD200" s="102">
        <v>0</v>
      </c>
      <c r="AE200" s="102">
        <v>0</v>
      </c>
      <c r="AF200" s="167">
        <f t="shared" si="83"/>
        <v>82.57</v>
      </c>
      <c r="AG200" s="104">
        <v>79.32</v>
      </c>
      <c r="AH200" s="105">
        <v>0</v>
      </c>
      <c r="AI200" s="105">
        <v>8</v>
      </c>
      <c r="AJ200" s="105">
        <v>1</v>
      </c>
      <c r="AK200" s="105">
        <v>3</v>
      </c>
      <c r="AL200" s="105">
        <v>0</v>
      </c>
      <c r="AM200" s="105">
        <v>0</v>
      </c>
      <c r="AN200" s="105">
        <v>0</v>
      </c>
      <c r="AO200" s="105">
        <v>0</v>
      </c>
      <c r="AP200" s="106">
        <f t="shared" si="84"/>
        <v>86.32</v>
      </c>
      <c r="AQ200" s="168">
        <v>31.41</v>
      </c>
      <c r="AR200" s="108">
        <v>0</v>
      </c>
      <c r="AS200" s="108">
        <v>7</v>
      </c>
      <c r="AT200" s="108">
        <v>5</v>
      </c>
      <c r="AU200" s="108">
        <v>4</v>
      </c>
      <c r="AV200" s="108">
        <v>0</v>
      </c>
      <c r="AW200" s="108">
        <v>0</v>
      </c>
      <c r="AX200" s="108">
        <v>0</v>
      </c>
      <c r="AY200" s="108">
        <v>0</v>
      </c>
      <c r="AZ200" s="109">
        <f t="shared" si="85"/>
        <v>44.41</v>
      </c>
      <c r="BA200" s="110">
        <v>103.24</v>
      </c>
      <c r="BB200" s="111">
        <v>12</v>
      </c>
      <c r="BC200" s="111">
        <v>0</v>
      </c>
      <c r="BD200" s="111">
        <v>0</v>
      </c>
      <c r="BE200" s="111">
        <v>0</v>
      </c>
      <c r="BF200" s="111">
        <v>0</v>
      </c>
      <c r="BG200" s="111">
        <v>0</v>
      </c>
      <c r="BH200" s="111">
        <v>0</v>
      </c>
      <c r="BI200" s="111">
        <v>0</v>
      </c>
      <c r="BJ200" s="112">
        <f t="shared" si="86"/>
        <v>103.24</v>
      </c>
      <c r="BK200" s="1"/>
      <c r="BL200" s="113">
        <f t="shared" si="87"/>
        <v>0.508490678066738</v>
      </c>
      <c r="BM200" s="114">
        <f t="shared" si="88"/>
        <v>0.5114627713532157</v>
      </c>
      <c r="BN200" s="114">
        <f t="shared" si="89"/>
        <v>0.36490250696378834</v>
      </c>
      <c r="BO200" s="114">
        <f t="shared" si="90"/>
        <v>0.21825764596848934</v>
      </c>
      <c r="BP200" s="114">
        <f t="shared" si="91"/>
        <v>0.45192524206259854</v>
      </c>
      <c r="BQ200" s="115">
        <f t="shared" si="92"/>
        <v>0.191108097636575</v>
      </c>
      <c r="BR200" s="169">
        <f t="shared" si="93"/>
        <v>2.2461469420514053</v>
      </c>
      <c r="BS200" s="117">
        <f t="shared" si="94"/>
        <v>0.4078182992979773</v>
      </c>
      <c r="BT200" s="170">
        <f t="shared" si="95"/>
        <v>12</v>
      </c>
      <c r="BV200" s="119">
        <f t="shared" si="96"/>
        <v>450.03999999999996</v>
      </c>
    </row>
    <row r="201" spans="1:74" ht="12.75" customHeight="1" hidden="1">
      <c r="A201" s="93">
        <v>11</v>
      </c>
      <c r="B201" s="94" t="s">
        <v>132</v>
      </c>
      <c r="C201" s="95">
        <v>57.6</v>
      </c>
      <c r="D201" s="96">
        <v>0</v>
      </c>
      <c r="E201" s="96">
        <v>8</v>
      </c>
      <c r="F201" s="96">
        <v>3</v>
      </c>
      <c r="G201" s="96">
        <v>4</v>
      </c>
      <c r="H201" s="96">
        <v>3</v>
      </c>
      <c r="I201" s="96">
        <v>0</v>
      </c>
      <c r="J201" s="96">
        <v>0</v>
      </c>
      <c r="K201" s="96">
        <v>0</v>
      </c>
      <c r="L201" s="165">
        <f t="shared" si="81"/>
        <v>83.6</v>
      </c>
      <c r="M201" s="98">
        <v>29.59</v>
      </c>
      <c r="N201" s="99">
        <v>0</v>
      </c>
      <c r="O201" s="99">
        <v>7</v>
      </c>
      <c r="P201" s="99">
        <v>3</v>
      </c>
      <c r="Q201" s="99">
        <v>0</v>
      </c>
      <c r="R201" s="99">
        <v>0</v>
      </c>
      <c r="S201" s="99">
        <v>0</v>
      </c>
      <c r="T201" s="99">
        <v>0</v>
      </c>
      <c r="U201" s="99">
        <v>0</v>
      </c>
      <c r="V201" s="100">
        <f t="shared" si="82"/>
        <v>32.59</v>
      </c>
      <c r="W201" s="166">
        <v>45.53</v>
      </c>
      <c r="X201" s="102">
        <v>0</v>
      </c>
      <c r="Y201" s="102">
        <v>7</v>
      </c>
      <c r="Z201" s="102">
        <v>4</v>
      </c>
      <c r="AA201" s="102">
        <v>3</v>
      </c>
      <c r="AB201" s="102">
        <v>0</v>
      </c>
      <c r="AC201" s="102">
        <v>0</v>
      </c>
      <c r="AD201" s="102">
        <v>0</v>
      </c>
      <c r="AE201" s="102">
        <v>0</v>
      </c>
      <c r="AF201" s="167">
        <f t="shared" si="83"/>
        <v>55.53</v>
      </c>
      <c r="AG201" s="104">
        <v>30.97</v>
      </c>
      <c r="AH201" s="105">
        <v>0</v>
      </c>
      <c r="AI201" s="105">
        <v>6</v>
      </c>
      <c r="AJ201" s="105">
        <v>4</v>
      </c>
      <c r="AK201" s="105">
        <v>2</v>
      </c>
      <c r="AL201" s="105">
        <v>0</v>
      </c>
      <c r="AM201" s="105">
        <v>0</v>
      </c>
      <c r="AN201" s="105">
        <v>0</v>
      </c>
      <c r="AO201" s="105">
        <v>0</v>
      </c>
      <c r="AP201" s="106">
        <f t="shared" si="84"/>
        <v>38.97</v>
      </c>
      <c r="AQ201" s="168">
        <v>20.26</v>
      </c>
      <c r="AR201" s="108">
        <v>0</v>
      </c>
      <c r="AS201" s="108">
        <v>6</v>
      </c>
      <c r="AT201" s="108">
        <v>10</v>
      </c>
      <c r="AU201" s="108">
        <v>0</v>
      </c>
      <c r="AV201" s="108">
        <v>0</v>
      </c>
      <c r="AW201" s="108">
        <v>0</v>
      </c>
      <c r="AX201" s="108">
        <v>0</v>
      </c>
      <c r="AY201" s="108">
        <v>0</v>
      </c>
      <c r="AZ201" s="109">
        <f t="shared" si="85"/>
        <v>30.26</v>
      </c>
      <c r="BA201" s="110">
        <v>72.75</v>
      </c>
      <c r="BB201" s="111">
        <v>12</v>
      </c>
      <c r="BC201" s="111">
        <v>0</v>
      </c>
      <c r="BD201" s="111">
        <v>0</v>
      </c>
      <c r="BE201" s="111">
        <v>0</v>
      </c>
      <c r="BF201" s="111">
        <v>0</v>
      </c>
      <c r="BG201" s="111">
        <v>0</v>
      </c>
      <c r="BH201" s="111">
        <v>0</v>
      </c>
      <c r="BI201" s="111">
        <v>0</v>
      </c>
      <c r="BJ201" s="112">
        <f t="shared" si="86"/>
        <v>72.75</v>
      </c>
      <c r="BK201" s="1"/>
      <c r="BL201" s="113">
        <f t="shared" si="87"/>
        <v>0.5122009569377991</v>
      </c>
      <c r="BM201" s="114">
        <f t="shared" si="88"/>
        <v>0.7735501687634243</v>
      </c>
      <c r="BN201" s="114">
        <f t="shared" si="89"/>
        <v>0.5425895912119575</v>
      </c>
      <c r="BO201" s="114">
        <f t="shared" si="90"/>
        <v>0.4834488067744419</v>
      </c>
      <c r="BP201" s="114">
        <f t="shared" si="91"/>
        <v>0.663251817580965</v>
      </c>
      <c r="BQ201" s="115">
        <f t="shared" si="92"/>
        <v>0.2712027491408935</v>
      </c>
      <c r="BR201" s="169">
        <f t="shared" si="93"/>
        <v>3.2462440904094816</v>
      </c>
      <c r="BS201" s="117">
        <f t="shared" si="94"/>
        <v>0.5893994374418831</v>
      </c>
      <c r="BT201" s="170">
        <f t="shared" si="95"/>
        <v>8</v>
      </c>
      <c r="BV201" s="119">
        <f t="shared" si="96"/>
        <v>313.7</v>
      </c>
    </row>
    <row r="202" spans="1:74" ht="12.75" customHeight="1" hidden="1">
      <c r="A202" s="93">
        <v>12</v>
      </c>
      <c r="B202" s="94" t="s">
        <v>133</v>
      </c>
      <c r="C202" s="95">
        <v>51.21</v>
      </c>
      <c r="D202" s="96">
        <v>0</v>
      </c>
      <c r="E202" s="96">
        <v>8</v>
      </c>
      <c r="F202" s="96">
        <v>6</v>
      </c>
      <c r="G202" s="96">
        <v>4</v>
      </c>
      <c r="H202" s="96">
        <v>0</v>
      </c>
      <c r="I202" s="96">
        <v>0</v>
      </c>
      <c r="J202" s="96">
        <v>0</v>
      </c>
      <c r="K202" s="96">
        <v>0</v>
      </c>
      <c r="L202" s="165">
        <f t="shared" si="81"/>
        <v>65.21000000000001</v>
      </c>
      <c r="M202" s="98">
        <v>30.66</v>
      </c>
      <c r="N202" s="99">
        <v>0</v>
      </c>
      <c r="O202" s="99">
        <v>6</v>
      </c>
      <c r="P202" s="99">
        <v>0</v>
      </c>
      <c r="Q202" s="99">
        <v>1</v>
      </c>
      <c r="R202" s="99">
        <v>3</v>
      </c>
      <c r="S202" s="99">
        <v>0</v>
      </c>
      <c r="T202" s="99">
        <v>0</v>
      </c>
      <c r="U202" s="99">
        <v>0</v>
      </c>
      <c r="V202" s="100">
        <f t="shared" si="82"/>
        <v>47.66</v>
      </c>
      <c r="W202" s="166">
        <v>38.61</v>
      </c>
      <c r="X202" s="102">
        <v>0</v>
      </c>
      <c r="Y202" s="102">
        <v>7</v>
      </c>
      <c r="Z202" s="102">
        <v>4</v>
      </c>
      <c r="AA202" s="102">
        <v>0</v>
      </c>
      <c r="AB202" s="102">
        <v>3</v>
      </c>
      <c r="AC202" s="102">
        <v>0</v>
      </c>
      <c r="AD202" s="102">
        <v>0</v>
      </c>
      <c r="AE202" s="102">
        <v>2</v>
      </c>
      <c r="AF202" s="167">
        <f t="shared" si="83"/>
        <v>63.61</v>
      </c>
      <c r="AG202" s="104">
        <v>36.76</v>
      </c>
      <c r="AH202" s="105">
        <v>0</v>
      </c>
      <c r="AI202" s="105">
        <v>10</v>
      </c>
      <c r="AJ202" s="105">
        <v>1</v>
      </c>
      <c r="AK202" s="105">
        <v>1</v>
      </c>
      <c r="AL202" s="105">
        <v>0</v>
      </c>
      <c r="AM202" s="105">
        <v>0</v>
      </c>
      <c r="AN202" s="105">
        <v>0</v>
      </c>
      <c r="AO202" s="105">
        <v>0</v>
      </c>
      <c r="AP202" s="106">
        <f t="shared" si="84"/>
        <v>39.76</v>
      </c>
      <c r="AQ202" s="168">
        <v>23.87</v>
      </c>
      <c r="AR202" s="108">
        <v>0</v>
      </c>
      <c r="AS202" s="108">
        <v>6</v>
      </c>
      <c r="AT202" s="108">
        <v>8</v>
      </c>
      <c r="AU202" s="108">
        <v>2</v>
      </c>
      <c r="AV202" s="108">
        <v>0</v>
      </c>
      <c r="AW202" s="108">
        <v>0</v>
      </c>
      <c r="AX202" s="108">
        <v>0</v>
      </c>
      <c r="AY202" s="108">
        <v>0</v>
      </c>
      <c r="AZ202" s="109">
        <f t="shared" si="85"/>
        <v>35.870000000000005</v>
      </c>
      <c r="BA202" s="110">
        <v>78.53</v>
      </c>
      <c r="BB202" s="111">
        <v>12</v>
      </c>
      <c r="BC202" s="111">
        <v>0</v>
      </c>
      <c r="BD202" s="111">
        <v>0</v>
      </c>
      <c r="BE202" s="111">
        <v>0</v>
      </c>
      <c r="BF202" s="111">
        <v>0</v>
      </c>
      <c r="BG202" s="111">
        <v>0</v>
      </c>
      <c r="BH202" s="111">
        <v>0</v>
      </c>
      <c r="BI202" s="111">
        <v>0</v>
      </c>
      <c r="BJ202" s="112">
        <f t="shared" si="86"/>
        <v>78.53</v>
      </c>
      <c r="BK202" s="1"/>
      <c r="BL202" s="113">
        <f t="shared" si="87"/>
        <v>0.6566477534120533</v>
      </c>
      <c r="BM202" s="114">
        <f t="shared" si="88"/>
        <v>0.528955098615191</v>
      </c>
      <c r="BN202" s="114">
        <f t="shared" si="89"/>
        <v>0.4736676623172457</v>
      </c>
      <c r="BO202" s="114">
        <f t="shared" si="90"/>
        <v>0.4738430583501006</v>
      </c>
      <c r="BP202" s="114">
        <f t="shared" si="91"/>
        <v>0.5595204906607192</v>
      </c>
      <c r="BQ202" s="115">
        <f t="shared" si="92"/>
        <v>0.251241563733605</v>
      </c>
      <c r="BR202" s="169">
        <f t="shared" si="93"/>
        <v>2.943875627088915</v>
      </c>
      <c r="BS202" s="117">
        <f t="shared" si="94"/>
        <v>0.5345003610884383</v>
      </c>
      <c r="BT202" s="170">
        <f t="shared" si="95"/>
        <v>10</v>
      </c>
      <c r="BV202" s="119">
        <f t="shared" si="96"/>
        <v>330.64</v>
      </c>
    </row>
    <row r="203" spans="1:74" ht="12.75" customHeight="1" hidden="1">
      <c r="A203" s="121">
        <v>13</v>
      </c>
      <c r="B203" s="122" t="s">
        <v>94</v>
      </c>
      <c r="C203" s="123">
        <v>9999</v>
      </c>
      <c r="D203" s="124"/>
      <c r="E203" s="124"/>
      <c r="F203" s="124"/>
      <c r="G203" s="124"/>
      <c r="H203" s="124"/>
      <c r="I203" s="124"/>
      <c r="J203" s="124"/>
      <c r="K203" s="124"/>
      <c r="L203" s="171">
        <f t="shared" si="81"/>
        <v>9999</v>
      </c>
      <c r="M203" s="126">
        <v>9999</v>
      </c>
      <c r="N203" s="127"/>
      <c r="O203" s="127"/>
      <c r="P203" s="127"/>
      <c r="Q203" s="127"/>
      <c r="R203" s="127"/>
      <c r="S203" s="127"/>
      <c r="T203" s="127"/>
      <c r="U203" s="127"/>
      <c r="V203" s="128">
        <f t="shared" si="82"/>
        <v>9999</v>
      </c>
      <c r="W203" s="172">
        <v>9999</v>
      </c>
      <c r="X203" s="130"/>
      <c r="Y203" s="130"/>
      <c r="Z203" s="130"/>
      <c r="AA203" s="130"/>
      <c r="AB203" s="130"/>
      <c r="AC203" s="130"/>
      <c r="AD203" s="130"/>
      <c r="AE203" s="130"/>
      <c r="AF203" s="173">
        <f t="shared" si="83"/>
        <v>9999</v>
      </c>
      <c r="AG203" s="132">
        <v>9999</v>
      </c>
      <c r="AH203" s="133"/>
      <c r="AI203" s="133"/>
      <c r="AJ203" s="133"/>
      <c r="AK203" s="133"/>
      <c r="AL203" s="133"/>
      <c r="AM203" s="133"/>
      <c r="AN203" s="133"/>
      <c r="AO203" s="133"/>
      <c r="AP203" s="134">
        <f t="shared" si="84"/>
        <v>9999</v>
      </c>
      <c r="AQ203" s="174">
        <v>9999</v>
      </c>
      <c r="AR203" s="136"/>
      <c r="AS203" s="136"/>
      <c r="AT203" s="136"/>
      <c r="AU203" s="136"/>
      <c r="AV203" s="136"/>
      <c r="AW203" s="136"/>
      <c r="AX203" s="136"/>
      <c r="AY203" s="136"/>
      <c r="AZ203" s="137">
        <f t="shared" si="85"/>
        <v>9999</v>
      </c>
      <c r="BA203" s="138">
        <v>9999</v>
      </c>
      <c r="BB203" s="139"/>
      <c r="BC203" s="139"/>
      <c r="BD203" s="139"/>
      <c r="BE203" s="139"/>
      <c r="BF203" s="139"/>
      <c r="BG203" s="139"/>
      <c r="BH203" s="139"/>
      <c r="BI203" s="139"/>
      <c r="BJ203" s="140">
        <f t="shared" si="86"/>
        <v>9999</v>
      </c>
      <c r="BK203" s="1"/>
      <c r="BL203" s="141">
        <f t="shared" si="87"/>
        <v>0.004282428242824283</v>
      </c>
      <c r="BM203" s="142">
        <f t="shared" si="88"/>
        <v>0.002521252125212521</v>
      </c>
      <c r="BN203" s="142">
        <f t="shared" si="89"/>
        <v>0.0030133013301330133</v>
      </c>
      <c r="BO203" s="142">
        <f t="shared" si="90"/>
        <v>0.001884188418841884</v>
      </c>
      <c r="BP203" s="142">
        <f t="shared" si="91"/>
        <v>0.0020072007200720074</v>
      </c>
      <c r="BQ203" s="143">
        <f t="shared" si="92"/>
        <v>0.0019731973197319734</v>
      </c>
      <c r="BR203" s="175">
        <f t="shared" si="93"/>
        <v>0.015681568156815682</v>
      </c>
      <c r="BS203" s="145">
        <f t="shared" si="94"/>
        <v>0.0028472003929525314</v>
      </c>
      <c r="BT203" s="176">
        <f t="shared" si="95"/>
        <v>13</v>
      </c>
      <c r="BV203" s="147">
        <f t="shared" si="96"/>
        <v>59994</v>
      </c>
    </row>
    <row r="204" ht="13.5" customHeight="1" hidden="1"/>
    <row r="205" spans="1:74" ht="13.5" customHeight="1" hidden="1">
      <c r="A205" s="2"/>
      <c r="B205" s="259" t="s">
        <v>134</v>
      </c>
      <c r="C205" s="267">
        <v>1</v>
      </c>
      <c r="D205" s="267"/>
      <c r="E205" s="267"/>
      <c r="F205" s="267"/>
      <c r="G205" s="267"/>
      <c r="H205" s="267"/>
      <c r="I205" s="267"/>
      <c r="J205" s="267"/>
      <c r="K205" s="267"/>
      <c r="L205" s="267"/>
      <c r="M205" s="268">
        <v>2</v>
      </c>
      <c r="N205" s="268"/>
      <c r="O205" s="268"/>
      <c r="P205" s="268"/>
      <c r="Q205" s="268"/>
      <c r="R205" s="268"/>
      <c r="S205" s="268"/>
      <c r="T205" s="268"/>
      <c r="U205" s="268"/>
      <c r="V205" s="268"/>
      <c r="W205" s="269">
        <v>3</v>
      </c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70">
        <v>4</v>
      </c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1">
        <v>5</v>
      </c>
      <c r="AR205" s="271"/>
      <c r="AS205" s="271"/>
      <c r="AT205" s="271"/>
      <c r="AU205" s="271"/>
      <c r="AV205" s="271"/>
      <c r="AW205" s="271"/>
      <c r="AX205" s="271"/>
      <c r="AY205" s="271"/>
      <c r="AZ205" s="271"/>
      <c r="BA205" s="272">
        <v>6</v>
      </c>
      <c r="BB205" s="272"/>
      <c r="BC205" s="272"/>
      <c r="BD205" s="272"/>
      <c r="BE205" s="272"/>
      <c r="BF205" s="272"/>
      <c r="BG205" s="272"/>
      <c r="BH205" s="272"/>
      <c r="BI205" s="272"/>
      <c r="BJ205" s="272"/>
      <c r="BK205" s="4"/>
      <c r="BL205" s="34" t="s">
        <v>18</v>
      </c>
      <c r="BM205" s="35" t="s">
        <v>19</v>
      </c>
      <c r="BN205" s="35" t="s">
        <v>20</v>
      </c>
      <c r="BO205" s="35" t="s">
        <v>21</v>
      </c>
      <c r="BP205" s="35" t="s">
        <v>22</v>
      </c>
      <c r="BQ205" s="36" t="s">
        <v>23</v>
      </c>
      <c r="BR205" s="37" t="s">
        <v>32</v>
      </c>
      <c r="BS205" s="177" t="s">
        <v>95</v>
      </c>
      <c r="BT205" s="178" t="s">
        <v>26</v>
      </c>
      <c r="BV205" s="40" t="s">
        <v>33</v>
      </c>
    </row>
    <row r="206" spans="1:74" ht="13.5" customHeight="1" hidden="1">
      <c r="A206" s="32" t="s">
        <v>1</v>
      </c>
      <c r="B206" s="149" t="s">
        <v>2</v>
      </c>
      <c r="C206" s="179" t="s">
        <v>3</v>
      </c>
      <c r="D206" s="180" t="s">
        <v>4</v>
      </c>
      <c r="E206" s="180" t="s">
        <v>5</v>
      </c>
      <c r="F206" s="180" t="s">
        <v>6</v>
      </c>
      <c r="G206" s="180" t="s">
        <v>7</v>
      </c>
      <c r="H206" s="180" t="s">
        <v>8</v>
      </c>
      <c r="I206" s="180" t="s">
        <v>9</v>
      </c>
      <c r="J206" s="180" t="s">
        <v>10</v>
      </c>
      <c r="K206" s="180" t="s">
        <v>11</v>
      </c>
      <c r="L206" s="181" t="s">
        <v>12</v>
      </c>
      <c r="M206" s="199" t="s">
        <v>3</v>
      </c>
      <c r="N206" s="200" t="s">
        <v>4</v>
      </c>
      <c r="O206" s="200" t="s">
        <v>5</v>
      </c>
      <c r="P206" s="200" t="s">
        <v>6</v>
      </c>
      <c r="Q206" s="200" t="s">
        <v>7</v>
      </c>
      <c r="R206" s="200" t="s">
        <v>8</v>
      </c>
      <c r="S206" s="200" t="s">
        <v>9</v>
      </c>
      <c r="T206" s="200" t="s">
        <v>10</v>
      </c>
      <c r="U206" s="200" t="s">
        <v>11</v>
      </c>
      <c r="V206" s="201" t="s">
        <v>13</v>
      </c>
      <c r="W206" s="247" t="s">
        <v>3</v>
      </c>
      <c r="X206" s="248" t="s">
        <v>4</v>
      </c>
      <c r="Y206" s="248" t="s">
        <v>5</v>
      </c>
      <c r="Z206" s="248" t="s">
        <v>6</v>
      </c>
      <c r="AA206" s="248" t="s">
        <v>7</v>
      </c>
      <c r="AB206" s="248" t="s">
        <v>8</v>
      </c>
      <c r="AC206" s="248" t="s">
        <v>9</v>
      </c>
      <c r="AD206" s="248" t="s">
        <v>10</v>
      </c>
      <c r="AE206" s="248" t="s">
        <v>11</v>
      </c>
      <c r="AF206" s="249" t="s">
        <v>14</v>
      </c>
      <c r="AG206" s="223" t="s">
        <v>3</v>
      </c>
      <c r="AH206" s="224" t="s">
        <v>4</v>
      </c>
      <c r="AI206" s="224" t="s">
        <v>5</v>
      </c>
      <c r="AJ206" s="224" t="s">
        <v>6</v>
      </c>
      <c r="AK206" s="224" t="s">
        <v>7</v>
      </c>
      <c r="AL206" s="224" t="s">
        <v>8</v>
      </c>
      <c r="AM206" s="224" t="s">
        <v>9</v>
      </c>
      <c r="AN206" s="224" t="s">
        <v>10</v>
      </c>
      <c r="AO206" s="224" t="s">
        <v>11</v>
      </c>
      <c r="AP206" s="225" t="s">
        <v>15</v>
      </c>
      <c r="AQ206" s="235" t="s">
        <v>3</v>
      </c>
      <c r="AR206" s="236" t="s">
        <v>4</v>
      </c>
      <c r="AS206" s="236" t="s">
        <v>5</v>
      </c>
      <c r="AT206" s="236" t="s">
        <v>6</v>
      </c>
      <c r="AU206" s="236" t="s">
        <v>7</v>
      </c>
      <c r="AV206" s="236" t="s">
        <v>8</v>
      </c>
      <c r="AW206" s="236" t="s">
        <v>9</v>
      </c>
      <c r="AX206" s="236" t="s">
        <v>10</v>
      </c>
      <c r="AY206" s="236" t="s">
        <v>11</v>
      </c>
      <c r="AZ206" s="237" t="s">
        <v>16</v>
      </c>
      <c r="BA206" s="211" t="s">
        <v>3</v>
      </c>
      <c r="BB206" s="212" t="s">
        <v>4</v>
      </c>
      <c r="BC206" s="212" t="s">
        <v>5</v>
      </c>
      <c r="BD206" s="212" t="s">
        <v>6</v>
      </c>
      <c r="BE206" s="212" t="s">
        <v>7</v>
      </c>
      <c r="BF206" s="212" t="s">
        <v>8</v>
      </c>
      <c r="BG206" s="212" t="s">
        <v>9</v>
      </c>
      <c r="BH206" s="212" t="s">
        <v>10</v>
      </c>
      <c r="BI206" s="212" t="s">
        <v>11</v>
      </c>
      <c r="BJ206" s="213" t="s">
        <v>17</v>
      </c>
      <c r="BK206" s="25"/>
      <c r="BL206" s="150">
        <f>(SMALL((L207:L219),1))</f>
        <v>56.65</v>
      </c>
      <c r="BM206" s="151">
        <f>(SMALL((V207:V219),1))</f>
        <v>26.21</v>
      </c>
      <c r="BN206" s="151">
        <f>(SMALL((AF207:AF219),1))</f>
        <v>49.83</v>
      </c>
      <c r="BO206" s="151">
        <f>(SMALL((AP207:AP219),1))</f>
        <v>30.8</v>
      </c>
      <c r="BP206" s="151">
        <f>(SMALL((AZ207:AZ219),1))</f>
        <v>20.6</v>
      </c>
      <c r="BQ206" s="152">
        <f>(SMALL((BJ207:BJ219),1))</f>
        <v>43.92</v>
      </c>
      <c r="BR206" s="153" t="s">
        <v>34</v>
      </c>
      <c r="BS206" s="182">
        <f>((100/(LARGE(BR207:BR219,1))))/100</f>
        <v>0.17953630831306863</v>
      </c>
      <c r="BT206" s="183" t="s">
        <v>96</v>
      </c>
      <c r="BV206" s="66" t="s">
        <v>35</v>
      </c>
    </row>
    <row r="207" spans="1:74" ht="12.75" customHeight="1" hidden="1">
      <c r="A207" s="67">
        <v>1</v>
      </c>
      <c r="B207" s="68" t="s">
        <v>135</v>
      </c>
      <c r="C207" s="184">
        <v>33.65</v>
      </c>
      <c r="D207" s="185">
        <v>0</v>
      </c>
      <c r="E207" s="185">
        <v>6</v>
      </c>
      <c r="F207" s="185">
        <v>4</v>
      </c>
      <c r="G207" s="185">
        <v>7</v>
      </c>
      <c r="H207" s="185">
        <v>1</v>
      </c>
      <c r="I207" s="185">
        <v>0</v>
      </c>
      <c r="J207" s="185">
        <v>0</v>
      </c>
      <c r="K207" s="185">
        <v>0</v>
      </c>
      <c r="L207" s="186">
        <f aca="true" t="shared" si="97" ref="L207:L219">C207+F207*1+G207*2+H207*5+I207*10+J207*10+K207*3</f>
        <v>56.65</v>
      </c>
      <c r="M207" s="202">
        <v>29.31</v>
      </c>
      <c r="N207" s="203">
        <v>0</v>
      </c>
      <c r="O207" s="203">
        <v>4</v>
      </c>
      <c r="P207" s="203">
        <v>2</v>
      </c>
      <c r="Q207" s="203">
        <v>2</v>
      </c>
      <c r="R207" s="203">
        <v>2</v>
      </c>
      <c r="S207" s="203">
        <v>0</v>
      </c>
      <c r="T207" s="203">
        <v>0</v>
      </c>
      <c r="U207" s="203">
        <v>0</v>
      </c>
      <c r="V207" s="204">
        <f aca="true" t="shared" si="98" ref="V207:V219">M207+P207*1+Q207*2+R207*5+S207*10+T207*10+U207*3</f>
        <v>45.31</v>
      </c>
      <c r="W207" s="250">
        <v>28.26</v>
      </c>
      <c r="X207" s="251">
        <v>0</v>
      </c>
      <c r="Y207" s="251">
        <v>6</v>
      </c>
      <c r="Z207" s="251">
        <v>0</v>
      </c>
      <c r="AA207" s="251">
        <v>6</v>
      </c>
      <c r="AB207" s="251">
        <v>2</v>
      </c>
      <c r="AC207" s="251">
        <v>0</v>
      </c>
      <c r="AD207" s="251">
        <v>0</v>
      </c>
      <c r="AE207" s="251">
        <v>0</v>
      </c>
      <c r="AF207" s="252">
        <f aca="true" t="shared" si="99" ref="AF207:AF219">W207+Z207*1+AA207*2+AB207*5+AC207*10+AD207*10+AE207*3</f>
        <v>50.260000000000005</v>
      </c>
      <c r="AG207" s="226">
        <v>22.8</v>
      </c>
      <c r="AH207" s="227">
        <v>0</v>
      </c>
      <c r="AI207" s="227">
        <v>8</v>
      </c>
      <c r="AJ207" s="227">
        <v>3</v>
      </c>
      <c r="AK207" s="227">
        <v>0</v>
      </c>
      <c r="AL207" s="227">
        <v>1</v>
      </c>
      <c r="AM207" s="227">
        <v>0</v>
      </c>
      <c r="AN207" s="227">
        <v>0</v>
      </c>
      <c r="AO207" s="227">
        <v>0</v>
      </c>
      <c r="AP207" s="228">
        <f aca="true" t="shared" si="100" ref="AP207:AP219">AG207+AJ207*1+AK207*2+AL207*5+AM207*10+AN207*10+AO207*3</f>
        <v>30.8</v>
      </c>
      <c r="AQ207" s="238">
        <v>15.6</v>
      </c>
      <c r="AR207" s="239">
        <v>0</v>
      </c>
      <c r="AS207" s="239">
        <v>12</v>
      </c>
      <c r="AT207" s="239">
        <v>3</v>
      </c>
      <c r="AU207" s="239">
        <v>1</v>
      </c>
      <c r="AV207" s="239">
        <v>0</v>
      </c>
      <c r="AW207" s="239">
        <v>0</v>
      </c>
      <c r="AX207" s="239">
        <v>0</v>
      </c>
      <c r="AY207" s="239">
        <v>0</v>
      </c>
      <c r="AZ207" s="240">
        <f aca="true" t="shared" si="101" ref="AZ207:AZ219">AQ207+AT207*1+AU207*2+AV207*5+AW207*10+AX207*10+AY207*3</f>
        <v>20.6</v>
      </c>
      <c r="BA207" s="214">
        <v>43.92</v>
      </c>
      <c r="BB207" s="215">
        <v>12</v>
      </c>
      <c r="BC207" s="215">
        <v>0</v>
      </c>
      <c r="BD207" s="215">
        <v>0</v>
      </c>
      <c r="BE207" s="215">
        <v>0</v>
      </c>
      <c r="BF207" s="215">
        <v>0</v>
      </c>
      <c r="BG207" s="215">
        <v>0</v>
      </c>
      <c r="BH207" s="215">
        <v>0</v>
      </c>
      <c r="BI207" s="215">
        <v>0</v>
      </c>
      <c r="BJ207" s="216">
        <f aca="true" t="shared" si="102" ref="BJ207:BJ219">BA207+BD207*1+BE207*2+BF207*5+BG207*10+BH207*10+BI207*3</f>
        <v>43.92</v>
      </c>
      <c r="BK207" s="1"/>
      <c r="BL207" s="160">
        <f aca="true" t="shared" si="103" ref="BL207:BL219">$BL$206/L207</f>
        <v>1</v>
      </c>
      <c r="BM207" s="161">
        <f aca="true" t="shared" si="104" ref="BM207:BM219">$BM$206/V207</f>
        <v>0.57845950121386</v>
      </c>
      <c r="BN207" s="161">
        <f aca="true" t="shared" si="105" ref="BN207:BN219">$BN$206/AF207</f>
        <v>0.9914444886589732</v>
      </c>
      <c r="BO207" s="161">
        <f aca="true" t="shared" si="106" ref="BO207:BO219">$BO$206/AP207</f>
        <v>1</v>
      </c>
      <c r="BP207" s="161">
        <f aca="true" t="shared" si="107" ref="BP207:BP219">$BP$206/AZ207</f>
        <v>1</v>
      </c>
      <c r="BQ207" s="162">
        <f aca="true" t="shared" si="108" ref="BQ207:BQ219">$BQ$206/BJ207</f>
        <v>1</v>
      </c>
      <c r="BR207" s="163">
        <f aca="true" t="shared" si="109" ref="BR207:BR219">(SUM(BL207:BQ207))</f>
        <v>5.569903989872833</v>
      </c>
      <c r="BS207" s="193">
        <f aca="true" t="shared" si="110" ref="BS207:BS219">($BS$206*BR207)</f>
        <v>1</v>
      </c>
      <c r="BT207" s="194">
        <f aca="true" t="shared" si="111" ref="BT207:BT219">(RANK(BS207,$BS$207:$BS$219))</f>
        <v>1</v>
      </c>
      <c r="BV207" s="40">
        <f aca="true" t="shared" si="112" ref="BV207:BV219">L207+V207+AF207+AP207+AZ207+BJ207</f>
        <v>247.54000000000002</v>
      </c>
    </row>
    <row r="208" spans="1:74" ht="12.75" customHeight="1" hidden="1">
      <c r="A208" s="93">
        <v>2</v>
      </c>
      <c r="B208" s="94" t="s">
        <v>136</v>
      </c>
      <c r="C208" s="187">
        <v>55.76</v>
      </c>
      <c r="D208" s="188">
        <v>0</v>
      </c>
      <c r="E208" s="188">
        <v>2</v>
      </c>
      <c r="F208" s="188">
        <v>6</v>
      </c>
      <c r="G208" s="188">
        <v>10</v>
      </c>
      <c r="H208" s="188">
        <v>0</v>
      </c>
      <c r="I208" s="188">
        <v>0</v>
      </c>
      <c r="J208" s="188">
        <v>0</v>
      </c>
      <c r="K208" s="188">
        <v>2</v>
      </c>
      <c r="L208" s="189">
        <f t="shared" si="97"/>
        <v>87.75999999999999</v>
      </c>
      <c r="M208" s="205">
        <v>24.21</v>
      </c>
      <c r="N208" s="206">
        <v>0</v>
      </c>
      <c r="O208" s="206">
        <v>8</v>
      </c>
      <c r="P208" s="206">
        <v>2</v>
      </c>
      <c r="Q208" s="206">
        <v>0</v>
      </c>
      <c r="R208" s="206">
        <v>0</v>
      </c>
      <c r="S208" s="206">
        <v>0</v>
      </c>
      <c r="T208" s="206">
        <v>0</v>
      </c>
      <c r="U208" s="206">
        <v>0</v>
      </c>
      <c r="V208" s="207">
        <f t="shared" si="98"/>
        <v>26.21</v>
      </c>
      <c r="W208" s="253">
        <v>34.83</v>
      </c>
      <c r="X208" s="254">
        <v>0</v>
      </c>
      <c r="Y208" s="254">
        <v>3</v>
      </c>
      <c r="Z208" s="254">
        <v>7</v>
      </c>
      <c r="AA208" s="254">
        <v>4</v>
      </c>
      <c r="AB208" s="254">
        <v>0</v>
      </c>
      <c r="AC208" s="254">
        <v>0</v>
      </c>
      <c r="AD208" s="254">
        <v>0</v>
      </c>
      <c r="AE208" s="254">
        <v>0</v>
      </c>
      <c r="AF208" s="255">
        <f t="shared" si="99"/>
        <v>49.83</v>
      </c>
      <c r="AG208" s="229">
        <v>31.36</v>
      </c>
      <c r="AH208" s="230">
        <v>0</v>
      </c>
      <c r="AI208" s="230">
        <v>3</v>
      </c>
      <c r="AJ208" s="230">
        <v>6</v>
      </c>
      <c r="AK208" s="230">
        <v>0</v>
      </c>
      <c r="AL208" s="230">
        <v>3</v>
      </c>
      <c r="AM208" s="230">
        <v>0</v>
      </c>
      <c r="AN208" s="230">
        <v>0</v>
      </c>
      <c r="AO208" s="230">
        <v>0</v>
      </c>
      <c r="AP208" s="231">
        <f t="shared" si="100"/>
        <v>52.36</v>
      </c>
      <c r="AQ208" s="241">
        <v>26.7</v>
      </c>
      <c r="AR208" s="242">
        <v>0</v>
      </c>
      <c r="AS208" s="242">
        <v>12</v>
      </c>
      <c r="AT208" s="242">
        <v>3</v>
      </c>
      <c r="AU208" s="242">
        <v>1</v>
      </c>
      <c r="AV208" s="242">
        <v>0</v>
      </c>
      <c r="AW208" s="242">
        <v>0</v>
      </c>
      <c r="AX208" s="242">
        <v>0</v>
      </c>
      <c r="AY208" s="242">
        <v>0</v>
      </c>
      <c r="AZ208" s="243">
        <f t="shared" si="101"/>
        <v>31.7</v>
      </c>
      <c r="BA208" s="217">
        <v>45.05</v>
      </c>
      <c r="BB208" s="218">
        <v>12</v>
      </c>
      <c r="BC208" s="218">
        <v>0</v>
      </c>
      <c r="BD208" s="218">
        <v>0</v>
      </c>
      <c r="BE208" s="218">
        <v>0</v>
      </c>
      <c r="BF208" s="218">
        <v>0</v>
      </c>
      <c r="BG208" s="218">
        <v>0</v>
      </c>
      <c r="BH208" s="218">
        <v>0</v>
      </c>
      <c r="BI208" s="218">
        <v>0</v>
      </c>
      <c r="BJ208" s="219">
        <f t="shared" si="102"/>
        <v>45.05</v>
      </c>
      <c r="BK208" s="1"/>
      <c r="BL208" s="113">
        <f t="shared" si="103"/>
        <v>0.645510483135825</v>
      </c>
      <c r="BM208" s="114">
        <f t="shared" si="104"/>
        <v>1</v>
      </c>
      <c r="BN208" s="114">
        <f t="shared" si="105"/>
        <v>1</v>
      </c>
      <c r="BO208" s="114">
        <f t="shared" si="106"/>
        <v>0.5882352941176471</v>
      </c>
      <c r="BP208" s="114">
        <f t="shared" si="107"/>
        <v>0.6498422712933755</v>
      </c>
      <c r="BQ208" s="115">
        <f t="shared" si="108"/>
        <v>0.9749167591564929</v>
      </c>
      <c r="BR208" s="169">
        <f t="shared" si="109"/>
        <v>4.858504807703341</v>
      </c>
      <c r="BS208" s="195">
        <f t="shared" si="110"/>
        <v>0.8722780170963532</v>
      </c>
      <c r="BT208" s="196">
        <f t="shared" si="111"/>
        <v>2</v>
      </c>
      <c r="BV208" s="119">
        <f t="shared" si="112"/>
        <v>292.91</v>
      </c>
    </row>
    <row r="209" spans="1:74" ht="12.75" customHeight="1" hidden="1">
      <c r="A209" s="93">
        <v>3</v>
      </c>
      <c r="B209" s="94"/>
      <c r="C209" s="187">
        <v>9999</v>
      </c>
      <c r="D209" s="188"/>
      <c r="E209" s="188"/>
      <c r="F209" s="188"/>
      <c r="G209" s="188"/>
      <c r="H209" s="188"/>
      <c r="I209" s="188"/>
      <c r="J209" s="188"/>
      <c r="K209" s="188"/>
      <c r="L209" s="189">
        <f t="shared" si="97"/>
        <v>9999</v>
      </c>
      <c r="M209" s="205">
        <v>9999</v>
      </c>
      <c r="N209" s="206"/>
      <c r="O209" s="206"/>
      <c r="P209" s="206"/>
      <c r="Q209" s="206"/>
      <c r="R209" s="206"/>
      <c r="S209" s="206"/>
      <c r="T209" s="206"/>
      <c r="U209" s="206"/>
      <c r="V209" s="207">
        <f t="shared" si="98"/>
        <v>9999</v>
      </c>
      <c r="W209" s="253">
        <v>9999</v>
      </c>
      <c r="X209" s="254"/>
      <c r="Y209" s="254"/>
      <c r="Z209" s="254"/>
      <c r="AA209" s="254"/>
      <c r="AB209" s="254"/>
      <c r="AC209" s="254"/>
      <c r="AD209" s="254"/>
      <c r="AE209" s="254"/>
      <c r="AF209" s="255">
        <f t="shared" si="99"/>
        <v>9999</v>
      </c>
      <c r="AG209" s="229">
        <v>9999</v>
      </c>
      <c r="AH209" s="230"/>
      <c r="AI209" s="230"/>
      <c r="AJ209" s="230"/>
      <c r="AK209" s="230"/>
      <c r="AL209" s="230"/>
      <c r="AM209" s="230"/>
      <c r="AN209" s="230"/>
      <c r="AO209" s="230"/>
      <c r="AP209" s="231">
        <f t="shared" si="100"/>
        <v>9999</v>
      </c>
      <c r="AQ209" s="241">
        <v>9999</v>
      </c>
      <c r="AR209" s="242"/>
      <c r="AS209" s="242"/>
      <c r="AT209" s="242"/>
      <c r="AU209" s="242"/>
      <c r="AV209" s="242"/>
      <c r="AW209" s="242"/>
      <c r="AX209" s="242"/>
      <c r="AY209" s="242"/>
      <c r="AZ209" s="243">
        <f t="shared" si="101"/>
        <v>9999</v>
      </c>
      <c r="BA209" s="217">
        <v>9999</v>
      </c>
      <c r="BB209" s="218"/>
      <c r="BC209" s="218"/>
      <c r="BD209" s="218"/>
      <c r="BE209" s="218"/>
      <c r="BF209" s="218"/>
      <c r="BG209" s="218"/>
      <c r="BH209" s="218"/>
      <c r="BI209" s="218"/>
      <c r="BJ209" s="219">
        <f t="shared" si="102"/>
        <v>9999</v>
      </c>
      <c r="BK209" s="1"/>
      <c r="BL209" s="113">
        <f t="shared" si="103"/>
        <v>0.0056655665566556655</v>
      </c>
      <c r="BM209" s="114">
        <f t="shared" si="104"/>
        <v>0.002621262126212621</v>
      </c>
      <c r="BN209" s="114">
        <f t="shared" si="105"/>
        <v>0.004983498349834983</v>
      </c>
      <c r="BO209" s="114">
        <f t="shared" si="106"/>
        <v>0.0030803080308030805</v>
      </c>
      <c r="BP209" s="114">
        <f t="shared" si="107"/>
        <v>0.00206020602060206</v>
      </c>
      <c r="BQ209" s="115">
        <f t="shared" si="108"/>
        <v>0.0043924392439243926</v>
      </c>
      <c r="BR209" s="169">
        <f t="shared" si="109"/>
        <v>0.0228032803280328</v>
      </c>
      <c r="BS209" s="195">
        <f t="shared" si="110"/>
        <v>0.00409401676752303</v>
      </c>
      <c r="BT209" s="196">
        <f t="shared" si="111"/>
        <v>3</v>
      </c>
      <c r="BV209" s="119">
        <f t="shared" si="112"/>
        <v>59994</v>
      </c>
    </row>
    <row r="210" spans="1:74" ht="12.75" customHeight="1" hidden="1">
      <c r="A210" s="93">
        <v>4</v>
      </c>
      <c r="B210" s="94"/>
      <c r="C210" s="187">
        <v>9999</v>
      </c>
      <c r="D210" s="188"/>
      <c r="E210" s="188"/>
      <c r="F210" s="188"/>
      <c r="G210" s="188"/>
      <c r="H210" s="188"/>
      <c r="I210" s="188"/>
      <c r="J210" s="188"/>
      <c r="K210" s="188"/>
      <c r="L210" s="189">
        <f t="shared" si="97"/>
        <v>9999</v>
      </c>
      <c r="M210" s="205">
        <v>9999</v>
      </c>
      <c r="N210" s="206"/>
      <c r="O210" s="206"/>
      <c r="P210" s="206"/>
      <c r="Q210" s="206"/>
      <c r="R210" s="206"/>
      <c r="S210" s="206"/>
      <c r="T210" s="206"/>
      <c r="U210" s="206"/>
      <c r="V210" s="207">
        <f t="shared" si="98"/>
        <v>9999</v>
      </c>
      <c r="W210" s="253">
        <v>9999</v>
      </c>
      <c r="X210" s="254"/>
      <c r="Y210" s="254"/>
      <c r="Z210" s="254"/>
      <c r="AA210" s="254"/>
      <c r="AB210" s="254"/>
      <c r="AC210" s="254"/>
      <c r="AD210" s="254"/>
      <c r="AE210" s="254"/>
      <c r="AF210" s="255">
        <f t="shared" si="99"/>
        <v>9999</v>
      </c>
      <c r="AG210" s="229">
        <v>9999</v>
      </c>
      <c r="AH210" s="230"/>
      <c r="AI210" s="230"/>
      <c r="AJ210" s="230"/>
      <c r="AK210" s="230"/>
      <c r="AL210" s="230"/>
      <c r="AM210" s="230"/>
      <c r="AN210" s="230"/>
      <c r="AO210" s="230"/>
      <c r="AP210" s="231">
        <f t="shared" si="100"/>
        <v>9999</v>
      </c>
      <c r="AQ210" s="241">
        <v>9999</v>
      </c>
      <c r="AR210" s="242"/>
      <c r="AS210" s="242"/>
      <c r="AT210" s="242"/>
      <c r="AU210" s="242"/>
      <c r="AV210" s="242"/>
      <c r="AW210" s="242"/>
      <c r="AX210" s="242"/>
      <c r="AY210" s="242"/>
      <c r="AZ210" s="243">
        <f t="shared" si="101"/>
        <v>9999</v>
      </c>
      <c r="BA210" s="217">
        <v>9999</v>
      </c>
      <c r="BB210" s="218"/>
      <c r="BC210" s="218"/>
      <c r="BD210" s="218"/>
      <c r="BE210" s="218"/>
      <c r="BF210" s="218"/>
      <c r="BG210" s="218"/>
      <c r="BH210" s="218"/>
      <c r="BI210" s="218"/>
      <c r="BJ210" s="219">
        <f t="shared" si="102"/>
        <v>9999</v>
      </c>
      <c r="BK210" s="1"/>
      <c r="BL210" s="113">
        <f t="shared" si="103"/>
        <v>0.0056655665566556655</v>
      </c>
      <c r="BM210" s="114">
        <f t="shared" si="104"/>
        <v>0.002621262126212621</v>
      </c>
      <c r="BN210" s="114">
        <f t="shared" si="105"/>
        <v>0.004983498349834983</v>
      </c>
      <c r="BO210" s="114">
        <f t="shared" si="106"/>
        <v>0.0030803080308030805</v>
      </c>
      <c r="BP210" s="114">
        <f t="shared" si="107"/>
        <v>0.00206020602060206</v>
      </c>
      <c r="BQ210" s="115">
        <f t="shared" si="108"/>
        <v>0.0043924392439243926</v>
      </c>
      <c r="BR210" s="169">
        <f t="shared" si="109"/>
        <v>0.0228032803280328</v>
      </c>
      <c r="BS210" s="195">
        <f t="shared" si="110"/>
        <v>0.00409401676752303</v>
      </c>
      <c r="BT210" s="196">
        <f t="shared" si="111"/>
        <v>3</v>
      </c>
      <c r="BV210" s="119">
        <f t="shared" si="112"/>
        <v>59994</v>
      </c>
    </row>
    <row r="211" spans="1:74" ht="12.75" customHeight="1" hidden="1">
      <c r="A211" s="93">
        <v>5</v>
      </c>
      <c r="B211" s="94"/>
      <c r="C211" s="187">
        <v>9999</v>
      </c>
      <c r="D211" s="188"/>
      <c r="E211" s="188"/>
      <c r="F211" s="188"/>
      <c r="G211" s="188"/>
      <c r="H211" s="188"/>
      <c r="I211" s="188"/>
      <c r="J211" s="188"/>
      <c r="K211" s="188"/>
      <c r="L211" s="189">
        <f t="shared" si="97"/>
        <v>9999</v>
      </c>
      <c r="M211" s="205">
        <v>9999</v>
      </c>
      <c r="N211" s="206"/>
      <c r="O211" s="206"/>
      <c r="P211" s="206"/>
      <c r="Q211" s="206"/>
      <c r="R211" s="206"/>
      <c r="S211" s="206"/>
      <c r="T211" s="206"/>
      <c r="U211" s="206"/>
      <c r="V211" s="207">
        <f t="shared" si="98"/>
        <v>9999</v>
      </c>
      <c r="W211" s="253">
        <v>9999</v>
      </c>
      <c r="X211" s="254"/>
      <c r="Y211" s="254"/>
      <c r="Z211" s="254"/>
      <c r="AA211" s="254"/>
      <c r="AB211" s="254"/>
      <c r="AC211" s="254"/>
      <c r="AD211" s="254"/>
      <c r="AE211" s="254"/>
      <c r="AF211" s="255">
        <f t="shared" si="99"/>
        <v>9999</v>
      </c>
      <c r="AG211" s="229">
        <v>9999</v>
      </c>
      <c r="AH211" s="230"/>
      <c r="AI211" s="230"/>
      <c r="AJ211" s="230"/>
      <c r="AK211" s="230"/>
      <c r="AL211" s="230"/>
      <c r="AM211" s="230"/>
      <c r="AN211" s="230"/>
      <c r="AO211" s="230"/>
      <c r="AP211" s="231">
        <f t="shared" si="100"/>
        <v>9999</v>
      </c>
      <c r="AQ211" s="241">
        <v>9999</v>
      </c>
      <c r="AR211" s="242"/>
      <c r="AS211" s="242"/>
      <c r="AT211" s="242"/>
      <c r="AU211" s="242"/>
      <c r="AV211" s="242"/>
      <c r="AW211" s="242"/>
      <c r="AX211" s="242"/>
      <c r="AY211" s="242"/>
      <c r="AZ211" s="243">
        <f t="shared" si="101"/>
        <v>9999</v>
      </c>
      <c r="BA211" s="217">
        <v>9999</v>
      </c>
      <c r="BB211" s="218"/>
      <c r="BC211" s="218"/>
      <c r="BD211" s="218"/>
      <c r="BE211" s="218"/>
      <c r="BF211" s="218"/>
      <c r="BG211" s="218"/>
      <c r="BH211" s="218"/>
      <c r="BI211" s="218"/>
      <c r="BJ211" s="219">
        <f t="shared" si="102"/>
        <v>9999</v>
      </c>
      <c r="BK211" s="1"/>
      <c r="BL211" s="113">
        <f t="shared" si="103"/>
        <v>0.0056655665566556655</v>
      </c>
      <c r="BM211" s="114">
        <f t="shared" si="104"/>
        <v>0.002621262126212621</v>
      </c>
      <c r="BN211" s="114">
        <f t="shared" si="105"/>
        <v>0.004983498349834983</v>
      </c>
      <c r="BO211" s="114">
        <f t="shared" si="106"/>
        <v>0.0030803080308030805</v>
      </c>
      <c r="BP211" s="114">
        <f t="shared" si="107"/>
        <v>0.00206020602060206</v>
      </c>
      <c r="BQ211" s="115">
        <f t="shared" si="108"/>
        <v>0.0043924392439243926</v>
      </c>
      <c r="BR211" s="169">
        <f t="shared" si="109"/>
        <v>0.0228032803280328</v>
      </c>
      <c r="BS211" s="195">
        <f t="shared" si="110"/>
        <v>0.00409401676752303</v>
      </c>
      <c r="BT211" s="196">
        <f t="shared" si="111"/>
        <v>3</v>
      </c>
      <c r="BV211" s="119">
        <f t="shared" si="112"/>
        <v>59994</v>
      </c>
    </row>
    <row r="212" spans="1:74" ht="12.75" customHeight="1" hidden="1">
      <c r="A212" s="93">
        <v>6</v>
      </c>
      <c r="B212" s="94"/>
      <c r="C212" s="187">
        <v>9999</v>
      </c>
      <c r="D212" s="188"/>
      <c r="E212" s="188"/>
      <c r="F212" s="188"/>
      <c r="G212" s="188"/>
      <c r="H212" s="188"/>
      <c r="I212" s="188"/>
      <c r="J212" s="188"/>
      <c r="K212" s="188"/>
      <c r="L212" s="189">
        <f t="shared" si="97"/>
        <v>9999</v>
      </c>
      <c r="M212" s="205">
        <v>9999</v>
      </c>
      <c r="N212" s="206"/>
      <c r="O212" s="206"/>
      <c r="P212" s="206"/>
      <c r="Q212" s="206"/>
      <c r="R212" s="206"/>
      <c r="S212" s="206"/>
      <c r="T212" s="206"/>
      <c r="U212" s="206"/>
      <c r="V212" s="207">
        <f t="shared" si="98"/>
        <v>9999</v>
      </c>
      <c r="W212" s="253">
        <v>9999</v>
      </c>
      <c r="X212" s="254"/>
      <c r="Y212" s="254"/>
      <c r="Z212" s="254"/>
      <c r="AA212" s="254"/>
      <c r="AB212" s="254"/>
      <c r="AC212" s="254"/>
      <c r="AD212" s="254"/>
      <c r="AE212" s="254"/>
      <c r="AF212" s="255">
        <f t="shared" si="99"/>
        <v>9999</v>
      </c>
      <c r="AG212" s="229">
        <v>9999</v>
      </c>
      <c r="AH212" s="230"/>
      <c r="AI212" s="230"/>
      <c r="AJ212" s="230"/>
      <c r="AK212" s="230"/>
      <c r="AL212" s="230"/>
      <c r="AM212" s="230"/>
      <c r="AN212" s="230"/>
      <c r="AO212" s="230"/>
      <c r="AP212" s="231">
        <f t="shared" si="100"/>
        <v>9999</v>
      </c>
      <c r="AQ212" s="241">
        <v>9999</v>
      </c>
      <c r="AR212" s="242"/>
      <c r="AS212" s="242"/>
      <c r="AT212" s="242"/>
      <c r="AU212" s="242"/>
      <c r="AV212" s="242"/>
      <c r="AW212" s="242"/>
      <c r="AX212" s="242"/>
      <c r="AY212" s="242"/>
      <c r="AZ212" s="243">
        <f t="shared" si="101"/>
        <v>9999</v>
      </c>
      <c r="BA212" s="217">
        <v>9999</v>
      </c>
      <c r="BB212" s="218"/>
      <c r="BC212" s="218"/>
      <c r="BD212" s="218"/>
      <c r="BE212" s="218"/>
      <c r="BF212" s="218"/>
      <c r="BG212" s="218"/>
      <c r="BH212" s="218"/>
      <c r="BI212" s="218"/>
      <c r="BJ212" s="219">
        <f t="shared" si="102"/>
        <v>9999</v>
      </c>
      <c r="BK212" s="1"/>
      <c r="BL212" s="113">
        <f t="shared" si="103"/>
        <v>0.0056655665566556655</v>
      </c>
      <c r="BM212" s="114">
        <f t="shared" si="104"/>
        <v>0.002621262126212621</v>
      </c>
      <c r="BN212" s="114">
        <f t="shared" si="105"/>
        <v>0.004983498349834983</v>
      </c>
      <c r="BO212" s="114">
        <f t="shared" si="106"/>
        <v>0.0030803080308030805</v>
      </c>
      <c r="BP212" s="114">
        <f t="shared" si="107"/>
        <v>0.00206020602060206</v>
      </c>
      <c r="BQ212" s="115">
        <f t="shared" si="108"/>
        <v>0.0043924392439243926</v>
      </c>
      <c r="BR212" s="169">
        <f t="shared" si="109"/>
        <v>0.0228032803280328</v>
      </c>
      <c r="BS212" s="195">
        <f t="shared" si="110"/>
        <v>0.00409401676752303</v>
      </c>
      <c r="BT212" s="196">
        <f t="shared" si="111"/>
        <v>3</v>
      </c>
      <c r="BV212" s="119">
        <f t="shared" si="112"/>
        <v>59994</v>
      </c>
    </row>
    <row r="213" spans="1:74" ht="12.75" customHeight="1" hidden="1">
      <c r="A213" s="93">
        <v>7</v>
      </c>
      <c r="B213" s="94"/>
      <c r="C213" s="187">
        <v>9999</v>
      </c>
      <c r="D213" s="188"/>
      <c r="E213" s="188"/>
      <c r="F213" s="188"/>
      <c r="G213" s="188"/>
      <c r="H213" s="188"/>
      <c r="I213" s="188"/>
      <c r="J213" s="188"/>
      <c r="K213" s="188"/>
      <c r="L213" s="189">
        <f t="shared" si="97"/>
        <v>9999</v>
      </c>
      <c r="M213" s="205">
        <v>9999</v>
      </c>
      <c r="N213" s="206"/>
      <c r="O213" s="206"/>
      <c r="P213" s="206"/>
      <c r="Q213" s="206"/>
      <c r="R213" s="206"/>
      <c r="S213" s="206"/>
      <c r="T213" s="206"/>
      <c r="U213" s="206"/>
      <c r="V213" s="207">
        <f t="shared" si="98"/>
        <v>9999</v>
      </c>
      <c r="W213" s="253">
        <v>9999</v>
      </c>
      <c r="X213" s="254"/>
      <c r="Y213" s="254"/>
      <c r="Z213" s="254"/>
      <c r="AA213" s="254"/>
      <c r="AB213" s="254"/>
      <c r="AC213" s="254"/>
      <c r="AD213" s="254"/>
      <c r="AE213" s="254"/>
      <c r="AF213" s="255">
        <f t="shared" si="99"/>
        <v>9999</v>
      </c>
      <c r="AG213" s="229">
        <v>9999</v>
      </c>
      <c r="AH213" s="230"/>
      <c r="AI213" s="230"/>
      <c r="AJ213" s="230"/>
      <c r="AK213" s="230"/>
      <c r="AL213" s="230"/>
      <c r="AM213" s="230"/>
      <c r="AN213" s="230"/>
      <c r="AO213" s="230"/>
      <c r="AP213" s="231">
        <f t="shared" si="100"/>
        <v>9999</v>
      </c>
      <c r="AQ213" s="241">
        <v>9999</v>
      </c>
      <c r="AR213" s="242"/>
      <c r="AS213" s="242"/>
      <c r="AT213" s="242"/>
      <c r="AU213" s="242"/>
      <c r="AV213" s="242"/>
      <c r="AW213" s="242"/>
      <c r="AX213" s="242"/>
      <c r="AY213" s="242"/>
      <c r="AZ213" s="243">
        <f t="shared" si="101"/>
        <v>9999</v>
      </c>
      <c r="BA213" s="217">
        <v>9999</v>
      </c>
      <c r="BB213" s="218"/>
      <c r="BC213" s="218"/>
      <c r="BD213" s="218"/>
      <c r="BE213" s="218"/>
      <c r="BF213" s="218"/>
      <c r="BG213" s="218"/>
      <c r="BH213" s="218"/>
      <c r="BI213" s="218"/>
      <c r="BJ213" s="219">
        <f t="shared" si="102"/>
        <v>9999</v>
      </c>
      <c r="BK213" s="1"/>
      <c r="BL213" s="113">
        <f t="shared" si="103"/>
        <v>0.0056655665566556655</v>
      </c>
      <c r="BM213" s="114">
        <f t="shared" si="104"/>
        <v>0.002621262126212621</v>
      </c>
      <c r="BN213" s="114">
        <f t="shared" si="105"/>
        <v>0.004983498349834983</v>
      </c>
      <c r="BO213" s="114">
        <f t="shared" si="106"/>
        <v>0.0030803080308030805</v>
      </c>
      <c r="BP213" s="114">
        <f t="shared" si="107"/>
        <v>0.00206020602060206</v>
      </c>
      <c r="BQ213" s="115">
        <f t="shared" si="108"/>
        <v>0.0043924392439243926</v>
      </c>
      <c r="BR213" s="169">
        <f t="shared" si="109"/>
        <v>0.0228032803280328</v>
      </c>
      <c r="BS213" s="195">
        <f t="shared" si="110"/>
        <v>0.00409401676752303</v>
      </c>
      <c r="BT213" s="196">
        <f t="shared" si="111"/>
        <v>3</v>
      </c>
      <c r="BV213" s="119">
        <f t="shared" si="112"/>
        <v>59994</v>
      </c>
    </row>
    <row r="214" spans="1:74" ht="12.75" customHeight="1" hidden="1">
      <c r="A214" s="93">
        <v>8</v>
      </c>
      <c r="B214" s="94"/>
      <c r="C214" s="187">
        <v>9999</v>
      </c>
      <c r="D214" s="188"/>
      <c r="E214" s="188"/>
      <c r="F214" s="188"/>
      <c r="G214" s="188"/>
      <c r="H214" s="188"/>
      <c r="I214" s="188"/>
      <c r="J214" s="188"/>
      <c r="K214" s="188"/>
      <c r="L214" s="189">
        <f t="shared" si="97"/>
        <v>9999</v>
      </c>
      <c r="M214" s="205">
        <v>9999</v>
      </c>
      <c r="N214" s="206"/>
      <c r="O214" s="206"/>
      <c r="P214" s="206"/>
      <c r="Q214" s="206"/>
      <c r="R214" s="206"/>
      <c r="S214" s="206"/>
      <c r="T214" s="206"/>
      <c r="U214" s="206"/>
      <c r="V214" s="207">
        <f t="shared" si="98"/>
        <v>9999</v>
      </c>
      <c r="W214" s="253">
        <v>9999</v>
      </c>
      <c r="X214" s="254"/>
      <c r="Y214" s="254"/>
      <c r="Z214" s="254"/>
      <c r="AA214" s="254"/>
      <c r="AB214" s="254"/>
      <c r="AC214" s="254"/>
      <c r="AD214" s="254"/>
      <c r="AE214" s="254"/>
      <c r="AF214" s="255">
        <f t="shared" si="99"/>
        <v>9999</v>
      </c>
      <c r="AG214" s="229">
        <v>9999</v>
      </c>
      <c r="AH214" s="230"/>
      <c r="AI214" s="230"/>
      <c r="AJ214" s="230"/>
      <c r="AK214" s="230"/>
      <c r="AL214" s="230"/>
      <c r="AM214" s="230"/>
      <c r="AN214" s="230"/>
      <c r="AO214" s="230"/>
      <c r="AP214" s="231">
        <f t="shared" si="100"/>
        <v>9999</v>
      </c>
      <c r="AQ214" s="241">
        <v>9999</v>
      </c>
      <c r="AR214" s="242"/>
      <c r="AS214" s="242"/>
      <c r="AT214" s="242"/>
      <c r="AU214" s="242"/>
      <c r="AV214" s="242"/>
      <c r="AW214" s="242"/>
      <c r="AX214" s="242"/>
      <c r="AY214" s="242"/>
      <c r="AZ214" s="243">
        <f t="shared" si="101"/>
        <v>9999</v>
      </c>
      <c r="BA214" s="217">
        <v>9999</v>
      </c>
      <c r="BB214" s="218"/>
      <c r="BC214" s="218"/>
      <c r="BD214" s="218"/>
      <c r="BE214" s="218"/>
      <c r="BF214" s="218"/>
      <c r="BG214" s="218"/>
      <c r="BH214" s="218"/>
      <c r="BI214" s="218"/>
      <c r="BJ214" s="219">
        <f t="shared" si="102"/>
        <v>9999</v>
      </c>
      <c r="BK214" s="1"/>
      <c r="BL214" s="113">
        <f t="shared" si="103"/>
        <v>0.0056655665566556655</v>
      </c>
      <c r="BM214" s="114">
        <f t="shared" si="104"/>
        <v>0.002621262126212621</v>
      </c>
      <c r="BN214" s="114">
        <f t="shared" si="105"/>
        <v>0.004983498349834983</v>
      </c>
      <c r="BO214" s="114">
        <f t="shared" si="106"/>
        <v>0.0030803080308030805</v>
      </c>
      <c r="BP214" s="114">
        <f t="shared" si="107"/>
        <v>0.00206020602060206</v>
      </c>
      <c r="BQ214" s="115">
        <f t="shared" si="108"/>
        <v>0.0043924392439243926</v>
      </c>
      <c r="BR214" s="169">
        <f t="shared" si="109"/>
        <v>0.0228032803280328</v>
      </c>
      <c r="BS214" s="195">
        <f t="shared" si="110"/>
        <v>0.00409401676752303</v>
      </c>
      <c r="BT214" s="196">
        <f t="shared" si="111"/>
        <v>3</v>
      </c>
      <c r="BV214" s="119">
        <f t="shared" si="112"/>
        <v>59994</v>
      </c>
    </row>
    <row r="215" spans="1:74" ht="12.75" customHeight="1" hidden="1">
      <c r="A215" s="93">
        <v>9</v>
      </c>
      <c r="B215" s="94"/>
      <c r="C215" s="187">
        <v>9999</v>
      </c>
      <c r="D215" s="188"/>
      <c r="E215" s="188"/>
      <c r="F215" s="188"/>
      <c r="G215" s="188"/>
      <c r="H215" s="188"/>
      <c r="I215" s="188"/>
      <c r="J215" s="188"/>
      <c r="K215" s="188"/>
      <c r="L215" s="189">
        <f t="shared" si="97"/>
        <v>9999</v>
      </c>
      <c r="M215" s="205">
        <v>9999</v>
      </c>
      <c r="N215" s="206"/>
      <c r="O215" s="206"/>
      <c r="P215" s="206"/>
      <c r="Q215" s="206"/>
      <c r="R215" s="206"/>
      <c r="S215" s="206"/>
      <c r="T215" s="206"/>
      <c r="U215" s="206"/>
      <c r="V215" s="207">
        <f t="shared" si="98"/>
        <v>9999</v>
      </c>
      <c r="W215" s="253">
        <v>9999</v>
      </c>
      <c r="X215" s="254"/>
      <c r="Y215" s="254"/>
      <c r="Z215" s="254"/>
      <c r="AA215" s="254"/>
      <c r="AB215" s="254"/>
      <c r="AC215" s="254"/>
      <c r="AD215" s="254"/>
      <c r="AE215" s="254"/>
      <c r="AF215" s="255">
        <f t="shared" si="99"/>
        <v>9999</v>
      </c>
      <c r="AG215" s="229">
        <v>9999</v>
      </c>
      <c r="AH215" s="230"/>
      <c r="AI215" s="230"/>
      <c r="AJ215" s="230"/>
      <c r="AK215" s="230"/>
      <c r="AL215" s="230"/>
      <c r="AM215" s="230"/>
      <c r="AN215" s="230"/>
      <c r="AO215" s="230"/>
      <c r="AP215" s="231">
        <f t="shared" si="100"/>
        <v>9999</v>
      </c>
      <c r="AQ215" s="241">
        <v>9999</v>
      </c>
      <c r="AR215" s="242"/>
      <c r="AS215" s="242"/>
      <c r="AT215" s="242"/>
      <c r="AU215" s="242"/>
      <c r="AV215" s="242"/>
      <c r="AW215" s="242"/>
      <c r="AX215" s="242"/>
      <c r="AY215" s="242"/>
      <c r="AZ215" s="243">
        <f t="shared" si="101"/>
        <v>9999</v>
      </c>
      <c r="BA215" s="217">
        <v>9999</v>
      </c>
      <c r="BB215" s="218"/>
      <c r="BC215" s="218"/>
      <c r="BD215" s="218"/>
      <c r="BE215" s="218"/>
      <c r="BF215" s="218"/>
      <c r="BG215" s="218"/>
      <c r="BH215" s="218"/>
      <c r="BI215" s="218"/>
      <c r="BJ215" s="219">
        <f t="shared" si="102"/>
        <v>9999</v>
      </c>
      <c r="BK215" s="1"/>
      <c r="BL215" s="113">
        <f t="shared" si="103"/>
        <v>0.0056655665566556655</v>
      </c>
      <c r="BM215" s="114">
        <f t="shared" si="104"/>
        <v>0.002621262126212621</v>
      </c>
      <c r="BN215" s="114">
        <f t="shared" si="105"/>
        <v>0.004983498349834983</v>
      </c>
      <c r="BO215" s="114">
        <f t="shared" si="106"/>
        <v>0.0030803080308030805</v>
      </c>
      <c r="BP215" s="114">
        <f t="shared" si="107"/>
        <v>0.00206020602060206</v>
      </c>
      <c r="BQ215" s="115">
        <f t="shared" si="108"/>
        <v>0.0043924392439243926</v>
      </c>
      <c r="BR215" s="169">
        <f t="shared" si="109"/>
        <v>0.0228032803280328</v>
      </c>
      <c r="BS215" s="195">
        <f t="shared" si="110"/>
        <v>0.00409401676752303</v>
      </c>
      <c r="BT215" s="196">
        <f t="shared" si="111"/>
        <v>3</v>
      </c>
      <c r="BV215" s="119">
        <f t="shared" si="112"/>
        <v>59994</v>
      </c>
    </row>
    <row r="216" spans="1:74" ht="12.75" customHeight="1" hidden="1">
      <c r="A216" s="93">
        <v>10</v>
      </c>
      <c r="B216" s="94"/>
      <c r="C216" s="187">
        <v>9999</v>
      </c>
      <c r="D216" s="188"/>
      <c r="E216" s="188"/>
      <c r="F216" s="188"/>
      <c r="G216" s="188"/>
      <c r="H216" s="188"/>
      <c r="I216" s="188"/>
      <c r="J216" s="188"/>
      <c r="K216" s="188"/>
      <c r="L216" s="189">
        <f t="shared" si="97"/>
        <v>9999</v>
      </c>
      <c r="M216" s="205">
        <v>9999</v>
      </c>
      <c r="N216" s="206"/>
      <c r="O216" s="206"/>
      <c r="P216" s="206"/>
      <c r="Q216" s="206"/>
      <c r="R216" s="206"/>
      <c r="S216" s="206"/>
      <c r="T216" s="206"/>
      <c r="U216" s="206"/>
      <c r="V216" s="207">
        <f t="shared" si="98"/>
        <v>9999</v>
      </c>
      <c r="W216" s="253">
        <v>9999</v>
      </c>
      <c r="X216" s="254"/>
      <c r="Y216" s="254"/>
      <c r="Z216" s="254"/>
      <c r="AA216" s="254"/>
      <c r="AB216" s="254"/>
      <c r="AC216" s="254"/>
      <c r="AD216" s="254"/>
      <c r="AE216" s="254"/>
      <c r="AF216" s="255">
        <f t="shared" si="99"/>
        <v>9999</v>
      </c>
      <c r="AG216" s="229">
        <v>9999</v>
      </c>
      <c r="AH216" s="230"/>
      <c r="AI216" s="230"/>
      <c r="AJ216" s="230"/>
      <c r="AK216" s="230"/>
      <c r="AL216" s="230"/>
      <c r="AM216" s="230"/>
      <c r="AN216" s="230"/>
      <c r="AO216" s="230"/>
      <c r="AP216" s="231">
        <f t="shared" si="100"/>
        <v>9999</v>
      </c>
      <c r="AQ216" s="241">
        <v>9999</v>
      </c>
      <c r="AR216" s="242"/>
      <c r="AS216" s="242"/>
      <c r="AT216" s="242"/>
      <c r="AU216" s="242"/>
      <c r="AV216" s="242"/>
      <c r="AW216" s="242"/>
      <c r="AX216" s="242"/>
      <c r="AY216" s="242"/>
      <c r="AZ216" s="243">
        <f t="shared" si="101"/>
        <v>9999</v>
      </c>
      <c r="BA216" s="217">
        <v>9999</v>
      </c>
      <c r="BB216" s="218"/>
      <c r="BC216" s="218"/>
      <c r="BD216" s="218"/>
      <c r="BE216" s="218"/>
      <c r="BF216" s="218"/>
      <c r="BG216" s="218"/>
      <c r="BH216" s="218"/>
      <c r="BI216" s="218"/>
      <c r="BJ216" s="219">
        <f t="shared" si="102"/>
        <v>9999</v>
      </c>
      <c r="BK216" s="1"/>
      <c r="BL216" s="113">
        <f t="shared" si="103"/>
        <v>0.0056655665566556655</v>
      </c>
      <c r="BM216" s="114">
        <f t="shared" si="104"/>
        <v>0.002621262126212621</v>
      </c>
      <c r="BN216" s="114">
        <f t="shared" si="105"/>
        <v>0.004983498349834983</v>
      </c>
      <c r="BO216" s="114">
        <f t="shared" si="106"/>
        <v>0.0030803080308030805</v>
      </c>
      <c r="BP216" s="114">
        <f t="shared" si="107"/>
        <v>0.00206020602060206</v>
      </c>
      <c r="BQ216" s="115">
        <f t="shared" si="108"/>
        <v>0.0043924392439243926</v>
      </c>
      <c r="BR216" s="169">
        <f t="shared" si="109"/>
        <v>0.0228032803280328</v>
      </c>
      <c r="BS216" s="195">
        <f t="shared" si="110"/>
        <v>0.00409401676752303</v>
      </c>
      <c r="BT216" s="196">
        <f t="shared" si="111"/>
        <v>3</v>
      </c>
      <c r="BV216" s="119">
        <f t="shared" si="112"/>
        <v>59994</v>
      </c>
    </row>
    <row r="217" spans="1:74" ht="12.75" customHeight="1" hidden="1">
      <c r="A217" s="93">
        <v>11</v>
      </c>
      <c r="B217" s="94" t="s">
        <v>94</v>
      </c>
      <c r="C217" s="187">
        <v>9999</v>
      </c>
      <c r="D217" s="188"/>
      <c r="E217" s="188"/>
      <c r="F217" s="188"/>
      <c r="G217" s="188"/>
      <c r="H217" s="188"/>
      <c r="I217" s="188"/>
      <c r="J217" s="188"/>
      <c r="K217" s="188"/>
      <c r="L217" s="189">
        <f t="shared" si="97"/>
        <v>9999</v>
      </c>
      <c r="M217" s="205">
        <v>9999</v>
      </c>
      <c r="N217" s="206"/>
      <c r="O217" s="206"/>
      <c r="P217" s="206"/>
      <c r="Q217" s="206"/>
      <c r="R217" s="206"/>
      <c r="S217" s="206"/>
      <c r="T217" s="206"/>
      <c r="U217" s="206"/>
      <c r="V217" s="207">
        <f t="shared" si="98"/>
        <v>9999</v>
      </c>
      <c r="W217" s="253">
        <v>9999</v>
      </c>
      <c r="X217" s="254"/>
      <c r="Y217" s="254"/>
      <c r="Z217" s="254"/>
      <c r="AA217" s="254"/>
      <c r="AB217" s="254"/>
      <c r="AC217" s="254"/>
      <c r="AD217" s="254"/>
      <c r="AE217" s="254"/>
      <c r="AF217" s="255">
        <f t="shared" si="99"/>
        <v>9999</v>
      </c>
      <c r="AG217" s="229">
        <v>9999</v>
      </c>
      <c r="AH217" s="230"/>
      <c r="AI217" s="230"/>
      <c r="AJ217" s="230"/>
      <c r="AK217" s="230"/>
      <c r="AL217" s="230"/>
      <c r="AM217" s="230"/>
      <c r="AN217" s="230"/>
      <c r="AO217" s="230"/>
      <c r="AP217" s="231">
        <f t="shared" si="100"/>
        <v>9999</v>
      </c>
      <c r="AQ217" s="241">
        <v>9999</v>
      </c>
      <c r="AR217" s="242"/>
      <c r="AS217" s="242"/>
      <c r="AT217" s="242"/>
      <c r="AU217" s="242"/>
      <c r="AV217" s="242"/>
      <c r="AW217" s="242"/>
      <c r="AX217" s="242"/>
      <c r="AY217" s="242"/>
      <c r="AZ217" s="243">
        <f t="shared" si="101"/>
        <v>9999</v>
      </c>
      <c r="BA217" s="217">
        <v>9999</v>
      </c>
      <c r="BB217" s="218"/>
      <c r="BC217" s="218"/>
      <c r="BD217" s="218"/>
      <c r="BE217" s="218"/>
      <c r="BF217" s="218"/>
      <c r="BG217" s="218"/>
      <c r="BH217" s="218"/>
      <c r="BI217" s="218"/>
      <c r="BJ217" s="219">
        <f t="shared" si="102"/>
        <v>9999</v>
      </c>
      <c r="BK217" s="1"/>
      <c r="BL217" s="113">
        <f t="shared" si="103"/>
        <v>0.0056655665566556655</v>
      </c>
      <c r="BM217" s="114">
        <f t="shared" si="104"/>
        <v>0.002621262126212621</v>
      </c>
      <c r="BN217" s="114">
        <f t="shared" si="105"/>
        <v>0.004983498349834983</v>
      </c>
      <c r="BO217" s="114">
        <f t="shared" si="106"/>
        <v>0.0030803080308030805</v>
      </c>
      <c r="BP217" s="114">
        <f t="shared" si="107"/>
        <v>0.00206020602060206</v>
      </c>
      <c r="BQ217" s="115">
        <f t="shared" si="108"/>
        <v>0.0043924392439243926</v>
      </c>
      <c r="BR217" s="169">
        <f t="shared" si="109"/>
        <v>0.0228032803280328</v>
      </c>
      <c r="BS217" s="195">
        <f t="shared" si="110"/>
        <v>0.00409401676752303</v>
      </c>
      <c r="BT217" s="196">
        <f t="shared" si="111"/>
        <v>3</v>
      </c>
      <c r="BV217" s="119">
        <f t="shared" si="112"/>
        <v>59994</v>
      </c>
    </row>
    <row r="218" spans="1:74" ht="12.75" customHeight="1" hidden="1">
      <c r="A218" s="93">
        <v>12</v>
      </c>
      <c r="B218" s="94" t="s">
        <v>94</v>
      </c>
      <c r="C218" s="187">
        <v>9999</v>
      </c>
      <c r="D218" s="188"/>
      <c r="E218" s="188"/>
      <c r="F218" s="188"/>
      <c r="G218" s="188"/>
      <c r="H218" s="188"/>
      <c r="I218" s="188"/>
      <c r="J218" s="188"/>
      <c r="K218" s="188"/>
      <c r="L218" s="189">
        <f t="shared" si="97"/>
        <v>9999</v>
      </c>
      <c r="M218" s="205">
        <v>9999</v>
      </c>
      <c r="N218" s="206"/>
      <c r="O218" s="206"/>
      <c r="P218" s="206"/>
      <c r="Q218" s="206"/>
      <c r="R218" s="206"/>
      <c r="S218" s="206"/>
      <c r="T218" s="206"/>
      <c r="U218" s="206"/>
      <c r="V218" s="207">
        <f t="shared" si="98"/>
        <v>9999</v>
      </c>
      <c r="W218" s="253">
        <v>9999</v>
      </c>
      <c r="X218" s="254"/>
      <c r="Y218" s="254"/>
      <c r="Z218" s="254"/>
      <c r="AA218" s="254"/>
      <c r="AB218" s="254"/>
      <c r="AC218" s="254"/>
      <c r="AD218" s="254"/>
      <c r="AE218" s="254"/>
      <c r="AF218" s="255">
        <f t="shared" si="99"/>
        <v>9999</v>
      </c>
      <c r="AG218" s="229">
        <v>9999</v>
      </c>
      <c r="AH218" s="230"/>
      <c r="AI218" s="230"/>
      <c r="AJ218" s="230"/>
      <c r="AK218" s="230"/>
      <c r="AL218" s="230"/>
      <c r="AM218" s="230"/>
      <c r="AN218" s="230"/>
      <c r="AO218" s="230"/>
      <c r="AP218" s="231">
        <f t="shared" si="100"/>
        <v>9999</v>
      </c>
      <c r="AQ218" s="241">
        <v>9999</v>
      </c>
      <c r="AR218" s="242"/>
      <c r="AS218" s="242"/>
      <c r="AT218" s="242"/>
      <c r="AU218" s="242"/>
      <c r="AV218" s="242"/>
      <c r="AW218" s="242"/>
      <c r="AX218" s="242"/>
      <c r="AY218" s="242"/>
      <c r="AZ218" s="243">
        <f t="shared" si="101"/>
        <v>9999</v>
      </c>
      <c r="BA218" s="217">
        <v>9999</v>
      </c>
      <c r="BB218" s="218"/>
      <c r="BC218" s="218"/>
      <c r="BD218" s="218"/>
      <c r="BE218" s="218"/>
      <c r="BF218" s="218"/>
      <c r="BG218" s="218"/>
      <c r="BH218" s="218"/>
      <c r="BI218" s="218"/>
      <c r="BJ218" s="219">
        <f t="shared" si="102"/>
        <v>9999</v>
      </c>
      <c r="BK218" s="1"/>
      <c r="BL218" s="113">
        <f t="shared" si="103"/>
        <v>0.0056655665566556655</v>
      </c>
      <c r="BM218" s="114">
        <f t="shared" si="104"/>
        <v>0.002621262126212621</v>
      </c>
      <c r="BN218" s="114">
        <f t="shared" si="105"/>
        <v>0.004983498349834983</v>
      </c>
      <c r="BO218" s="114">
        <f t="shared" si="106"/>
        <v>0.0030803080308030805</v>
      </c>
      <c r="BP218" s="114">
        <f t="shared" si="107"/>
        <v>0.00206020602060206</v>
      </c>
      <c r="BQ218" s="115">
        <f t="shared" si="108"/>
        <v>0.0043924392439243926</v>
      </c>
      <c r="BR218" s="169">
        <f t="shared" si="109"/>
        <v>0.0228032803280328</v>
      </c>
      <c r="BS218" s="195">
        <f t="shared" si="110"/>
        <v>0.00409401676752303</v>
      </c>
      <c r="BT218" s="196">
        <f t="shared" si="111"/>
        <v>3</v>
      </c>
      <c r="BV218" s="119">
        <f t="shared" si="112"/>
        <v>59994</v>
      </c>
    </row>
    <row r="219" spans="1:74" ht="13.5" customHeight="1" hidden="1">
      <c r="A219" s="121">
        <v>13</v>
      </c>
      <c r="B219" s="122" t="s">
        <v>94</v>
      </c>
      <c r="C219" s="190">
        <v>9999</v>
      </c>
      <c r="D219" s="191"/>
      <c r="E219" s="191"/>
      <c r="F219" s="191"/>
      <c r="G219" s="191"/>
      <c r="H219" s="191"/>
      <c r="I219" s="191"/>
      <c r="J219" s="191"/>
      <c r="K219" s="191"/>
      <c r="L219" s="192">
        <f t="shared" si="97"/>
        <v>9999</v>
      </c>
      <c r="M219" s="208">
        <v>9999</v>
      </c>
      <c r="N219" s="209"/>
      <c r="O219" s="209"/>
      <c r="P219" s="209"/>
      <c r="Q219" s="209"/>
      <c r="R219" s="209"/>
      <c r="S219" s="209"/>
      <c r="T219" s="209"/>
      <c r="U219" s="209"/>
      <c r="V219" s="210">
        <f t="shared" si="98"/>
        <v>9999</v>
      </c>
      <c r="W219" s="256">
        <v>9999</v>
      </c>
      <c r="X219" s="257"/>
      <c r="Y219" s="257"/>
      <c r="Z219" s="257"/>
      <c r="AA219" s="257"/>
      <c r="AB219" s="257"/>
      <c r="AC219" s="257"/>
      <c r="AD219" s="257"/>
      <c r="AE219" s="257"/>
      <c r="AF219" s="258">
        <f t="shared" si="99"/>
        <v>9999</v>
      </c>
      <c r="AG219" s="232">
        <v>9999</v>
      </c>
      <c r="AH219" s="233"/>
      <c r="AI219" s="233"/>
      <c r="AJ219" s="233"/>
      <c r="AK219" s="233"/>
      <c r="AL219" s="233"/>
      <c r="AM219" s="233"/>
      <c r="AN219" s="233"/>
      <c r="AO219" s="233"/>
      <c r="AP219" s="234">
        <f t="shared" si="100"/>
        <v>9999</v>
      </c>
      <c r="AQ219" s="244">
        <v>9999</v>
      </c>
      <c r="AR219" s="245"/>
      <c r="AS219" s="245"/>
      <c r="AT219" s="245"/>
      <c r="AU219" s="245"/>
      <c r="AV219" s="245"/>
      <c r="AW219" s="245"/>
      <c r="AX219" s="245"/>
      <c r="AY219" s="245"/>
      <c r="AZ219" s="246">
        <f t="shared" si="101"/>
        <v>9999</v>
      </c>
      <c r="BA219" s="220">
        <v>9999</v>
      </c>
      <c r="BB219" s="221"/>
      <c r="BC219" s="221"/>
      <c r="BD219" s="221"/>
      <c r="BE219" s="221"/>
      <c r="BF219" s="221"/>
      <c r="BG219" s="221"/>
      <c r="BH219" s="221"/>
      <c r="BI219" s="221"/>
      <c r="BJ219" s="222">
        <f t="shared" si="102"/>
        <v>9999</v>
      </c>
      <c r="BK219" s="1"/>
      <c r="BL219" s="141">
        <f t="shared" si="103"/>
        <v>0.0056655665566556655</v>
      </c>
      <c r="BM219" s="142">
        <f t="shared" si="104"/>
        <v>0.002621262126212621</v>
      </c>
      <c r="BN219" s="142">
        <f t="shared" si="105"/>
        <v>0.004983498349834983</v>
      </c>
      <c r="BO219" s="142">
        <f t="shared" si="106"/>
        <v>0.0030803080308030805</v>
      </c>
      <c r="BP219" s="142">
        <f t="shared" si="107"/>
        <v>0.00206020602060206</v>
      </c>
      <c r="BQ219" s="143">
        <f t="shared" si="108"/>
        <v>0.0043924392439243926</v>
      </c>
      <c r="BR219" s="175">
        <f t="shared" si="109"/>
        <v>0.0228032803280328</v>
      </c>
      <c r="BS219" s="197">
        <f t="shared" si="110"/>
        <v>0.00409401676752303</v>
      </c>
      <c r="BT219" s="198">
        <f t="shared" si="111"/>
        <v>3</v>
      </c>
      <c r="BV219" s="147">
        <f t="shared" si="112"/>
        <v>59994</v>
      </c>
    </row>
    <row r="220" ht="12.75" customHeight="1" hidden="1"/>
    <row r="221" ht="12.75" customHeight="1" hidden="1"/>
  </sheetData>
  <sheetProtection selectLockedCells="1" selectUnlockedCells="1"/>
  <mergeCells count="37">
    <mergeCell ref="C205:L205"/>
    <mergeCell ref="M205:V205"/>
    <mergeCell ref="W205:AF205"/>
    <mergeCell ref="AG205:AP205"/>
    <mergeCell ref="AQ205:AZ205"/>
    <mergeCell ref="BA205:BJ205"/>
    <mergeCell ref="C189:L189"/>
    <mergeCell ref="M189:V189"/>
    <mergeCell ref="W189:AF189"/>
    <mergeCell ref="AG189:AP189"/>
    <mergeCell ref="AQ189:AZ189"/>
    <mergeCell ref="BA189:BJ189"/>
    <mergeCell ref="C133:L133"/>
    <mergeCell ref="M133:V133"/>
    <mergeCell ref="W133:AF133"/>
    <mergeCell ref="AG133:AP133"/>
    <mergeCell ref="AQ133:AZ133"/>
    <mergeCell ref="BA133:BJ133"/>
    <mergeCell ref="C107:L107"/>
    <mergeCell ref="M107:V107"/>
    <mergeCell ref="W107:AF107"/>
    <mergeCell ref="AG107:AP107"/>
    <mergeCell ref="AQ107:AZ107"/>
    <mergeCell ref="BA107:BJ107"/>
    <mergeCell ref="BL3:BQ3"/>
    <mergeCell ref="C4:L4"/>
    <mergeCell ref="M4:V4"/>
    <mergeCell ref="W4:AF4"/>
    <mergeCell ref="AG4:AP4"/>
    <mergeCell ref="AQ4:AZ4"/>
    <mergeCell ref="BA4:BJ4"/>
    <mergeCell ref="C1:L1"/>
    <mergeCell ref="M1:V1"/>
    <mergeCell ref="W1:AF1"/>
    <mergeCell ref="AG1:AP1"/>
    <mergeCell ref="AQ1:AZ1"/>
    <mergeCell ref="BA1:BJ1"/>
  </mergeCells>
  <printOptions/>
  <pageMargins left="0.25" right="0.7479166666666667" top="0.6597222222222222" bottom="0.7701388888888889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Jan KoreckÃ½</dc:creator>
  <cp:keywords/>
  <dc:description/>
  <cp:lastModifiedBy>Stanislav Vágner</cp:lastModifiedBy>
  <dcterms:created xsi:type="dcterms:W3CDTF">2021-11-06T22:11:20Z</dcterms:created>
  <dcterms:modified xsi:type="dcterms:W3CDTF">2023-05-08T12:41:50Z</dcterms:modified>
  <cp:category/>
  <cp:version/>
  <cp:contentType/>
  <cp:contentStatus/>
</cp:coreProperties>
</file>