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6 STAGES" sheetId="1" r:id="rId1"/>
  </sheets>
  <definedNames/>
  <calcPr fullCalcOnLoad="1"/>
</workbook>
</file>

<file path=xl/sharedStrings.xml><?xml version="1.0" encoding="utf-8"?>
<sst xmlns="http://schemas.openxmlformats.org/spreadsheetml/2006/main" count="503" uniqueCount="151">
  <si>
    <t>LOS - nadpis</t>
  </si>
  <si>
    <t>č.</t>
  </si>
  <si>
    <t>Jméno</t>
  </si>
  <si>
    <t>čas</t>
  </si>
  <si>
    <t>PP</t>
  </si>
  <si>
    <t>A</t>
  </si>
  <si>
    <t>C</t>
  </si>
  <si>
    <t>D</t>
  </si>
  <si>
    <t>M-T</t>
  </si>
  <si>
    <t>M-P</t>
  </si>
  <si>
    <t>NE-T</t>
  </si>
  <si>
    <t>PROC</t>
  </si>
  <si>
    <t>sum1</t>
  </si>
  <si>
    <t>sum2</t>
  </si>
  <si>
    <t>sum3</t>
  </si>
  <si>
    <t>sum4</t>
  </si>
  <si>
    <t>sum5</t>
  </si>
  <si>
    <t>sum6</t>
  </si>
  <si>
    <t>%1</t>
  </si>
  <si>
    <t>%2</t>
  </si>
  <si>
    <t>%3</t>
  </si>
  <si>
    <t>%4</t>
  </si>
  <si>
    <t>%5</t>
  </si>
  <si>
    <t>%6</t>
  </si>
  <si>
    <t>sum %</t>
  </si>
  <si>
    <t>% pohár</t>
  </si>
  <si>
    <t>pořadí</t>
  </si>
  <si>
    <t>Kontrola</t>
  </si>
  <si>
    <t>Počet stagi: 6</t>
  </si>
  <si>
    <t>Celkem</t>
  </si>
  <si>
    <t>%</t>
  </si>
  <si>
    <t>poř.</t>
  </si>
  <si>
    <t>PISTOLE</t>
  </si>
  <si>
    <t>soucet %</t>
  </si>
  <si>
    <t>Kontrolni</t>
  </si>
  <si>
    <t>koeficient&gt;</t>
  </si>
  <si>
    <t>soucet</t>
  </si>
  <si>
    <t>--- rezerva ---</t>
  </si>
  <si>
    <t>REVOLVER</t>
  </si>
  <si>
    <t>Váženo %</t>
  </si>
  <si>
    <t>POŘADÍ</t>
  </si>
  <si>
    <t>ZÁL - PISTOLE</t>
  </si>
  <si>
    <t>ZÁL - REVOLVER</t>
  </si>
  <si>
    <t>Bělina Radek</t>
  </si>
  <si>
    <t>Červenka Miroslav</t>
  </si>
  <si>
    <t>Jahelka Stanislav</t>
  </si>
  <si>
    <t>Karvánková Lenka</t>
  </si>
  <si>
    <t>Kopřiva Martin</t>
  </si>
  <si>
    <t>Kraupner Petr</t>
  </si>
  <si>
    <t>Krejčí Tomáš</t>
  </si>
  <si>
    <t>Marek Jiří</t>
  </si>
  <si>
    <t>Mařák Jindřich</t>
  </si>
  <si>
    <t>Michovský Pavel</t>
  </si>
  <si>
    <t>Morkes Jan</t>
  </si>
  <si>
    <t>Plach Radek</t>
  </si>
  <si>
    <t>Řehák Michael</t>
  </si>
  <si>
    <t>Strnad Ivo</t>
  </si>
  <si>
    <t>Vesecký Jiří st.</t>
  </si>
  <si>
    <t>Virág Michal</t>
  </si>
  <si>
    <t>Volešák Jan</t>
  </si>
  <si>
    <t>Zeman Marcel</t>
  </si>
  <si>
    <t>Bělinová Zuzana</t>
  </si>
  <si>
    <t>Jaxa-Rozen Izabela</t>
  </si>
  <si>
    <t>Kosík Antonín</t>
  </si>
  <si>
    <t>Prepletaný Jan</t>
  </si>
  <si>
    <t>Stahl Robert</t>
  </si>
  <si>
    <t>Vlk Pavel</t>
  </si>
  <si>
    <t>Zajíček Miloslav</t>
  </si>
  <si>
    <t>Engelmajer Jakub (ZRe)</t>
  </si>
  <si>
    <t>Keclík Ivo (ZRe)</t>
  </si>
  <si>
    <t>Drbala Radek</t>
  </si>
  <si>
    <t>Horký Pavel</t>
  </si>
  <si>
    <t>Synek Petr</t>
  </si>
  <si>
    <t>Vondrák Jiří ml.</t>
  </si>
  <si>
    <t>Bečev Jan</t>
  </si>
  <si>
    <t>Bízek Vojtěch</t>
  </si>
  <si>
    <t>Blümelová Johana</t>
  </si>
  <si>
    <t>Brunner Aleš</t>
  </si>
  <si>
    <t>Čenský Tomáš</t>
  </si>
  <si>
    <t>Černovská Kateřina</t>
  </si>
  <si>
    <t>Dadák Pavel</t>
  </si>
  <si>
    <t>Elstner Marek</t>
  </si>
  <si>
    <t>Feix Radim</t>
  </si>
  <si>
    <t>Gabštůr Šimon</t>
  </si>
  <si>
    <t>Gabštůr Vít</t>
  </si>
  <si>
    <t>Herbst Lubomír</t>
  </si>
  <si>
    <t>Herink Josef</t>
  </si>
  <si>
    <t>Hlaváček Tomáš</t>
  </si>
  <si>
    <t>Hodinka Ladislav</t>
  </si>
  <si>
    <t>Honska Radek</t>
  </si>
  <si>
    <t>Hrubec Tomáš</t>
  </si>
  <si>
    <t>Chabr Pavel</t>
  </si>
  <si>
    <t>Charvát Ladislav</t>
  </si>
  <si>
    <t>Charvátová Hana</t>
  </si>
  <si>
    <t>Chocholouš Petr</t>
  </si>
  <si>
    <t>Jaroš Martin</t>
  </si>
  <si>
    <t>Joura Karel</t>
  </si>
  <si>
    <t>Kadlček Dan</t>
  </si>
  <si>
    <t>Kasal Jindřich</t>
  </si>
  <si>
    <t>Klement Jan</t>
  </si>
  <si>
    <t>Kloubek Martin</t>
  </si>
  <si>
    <t>Kolací Martin</t>
  </si>
  <si>
    <t>Korál Petr</t>
  </si>
  <si>
    <t>Kotlas Jaroslav</t>
  </si>
  <si>
    <t>Krampera Miloš</t>
  </si>
  <si>
    <t>Křapáček Milan</t>
  </si>
  <si>
    <t>Kvoch Jan</t>
  </si>
  <si>
    <t>Kysela Miloš</t>
  </si>
  <si>
    <t>Lukeš Marek</t>
  </si>
  <si>
    <t>Macoun Karel</t>
  </si>
  <si>
    <t>Marx Jakub</t>
  </si>
  <si>
    <t>Maštalíř Tomáš</t>
  </si>
  <si>
    <t>Mestek Petr</t>
  </si>
  <si>
    <t>Milichovský Václav</t>
  </si>
  <si>
    <t>Novotný Jakub</t>
  </si>
  <si>
    <t>Novotný Zbyněk</t>
  </si>
  <si>
    <t>Pekárek Jakub</t>
  </si>
  <si>
    <t>Petránková Lucie</t>
  </si>
  <si>
    <t>Polívka Jiří</t>
  </si>
  <si>
    <t>Procházka Vlastimil</t>
  </si>
  <si>
    <t>Přibyl Petr</t>
  </si>
  <si>
    <t>Roháček David</t>
  </si>
  <si>
    <t>Řezáč Kamil</t>
  </si>
  <si>
    <t>Seidl Martin</t>
  </si>
  <si>
    <t>Sekret Zdeněk</t>
  </si>
  <si>
    <t>Severa Tomáš</t>
  </si>
  <si>
    <t>Seydl Richard</t>
  </si>
  <si>
    <t>Stříbrný Jakub</t>
  </si>
  <si>
    <t>Šenkeřík Martin</t>
  </si>
  <si>
    <t>Šos Ondřej</t>
  </si>
  <si>
    <t>Šťastný Petr</t>
  </si>
  <si>
    <t>Toula Vlastislav</t>
  </si>
  <si>
    <t>Vecko Martin</t>
  </si>
  <si>
    <t>Virág Kamil</t>
  </si>
  <si>
    <t>Vlasák Karel</t>
  </si>
  <si>
    <t>Vychodil Mojmír</t>
  </si>
  <si>
    <t>Wilk Ivo</t>
  </si>
  <si>
    <t>Žáček Karel</t>
  </si>
  <si>
    <t>Manolevski Michael</t>
  </si>
  <si>
    <t>Mráka Jan</t>
  </si>
  <si>
    <t>Horký Tomáš</t>
  </si>
  <si>
    <t>Chaloupecký Pavel</t>
  </si>
  <si>
    <t>Tesařová Jana</t>
  </si>
  <si>
    <t>Vodička Luděk</t>
  </si>
  <si>
    <t>Šmíd Milan (napom.)</t>
  </si>
  <si>
    <t>Gerstdorf Jan</t>
  </si>
  <si>
    <t>Vinš Petr</t>
  </si>
  <si>
    <t>Hrádek Martin</t>
  </si>
  <si>
    <t>Maršovský Martin (napom.)</t>
  </si>
  <si>
    <t>Pojer Lubomír</t>
  </si>
  <si>
    <t>Dobeš František !!!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</si>
</sst>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  <numFmt numFmtId="165" formatCode="0.0000%"/>
  </numFmts>
  <fonts count="4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9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9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0" xfId="0" applyFont="1" applyBorder="1" applyAlignment="1">
      <alignment/>
    </xf>
    <xf numFmtId="9" fontId="2" fillId="0" borderId="13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17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37" borderId="22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0" fillId="37" borderId="24" xfId="0" applyFont="1" applyFill="1" applyBorder="1" applyAlignment="1">
      <alignment horizontal="center"/>
    </xf>
    <xf numFmtId="0" fontId="0" fillId="38" borderId="22" xfId="0" applyFont="1" applyFill="1" applyBorder="1" applyAlignment="1">
      <alignment horizontal="center"/>
    </xf>
    <xf numFmtId="0" fontId="0" fillId="38" borderId="23" xfId="0" applyFont="1" applyFill="1" applyBorder="1" applyAlignment="1">
      <alignment horizontal="center"/>
    </xf>
    <xf numFmtId="0" fontId="0" fillId="38" borderId="24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9" fontId="0" fillId="0" borderId="20" xfId="0" applyNumberFormat="1" applyFont="1" applyBorder="1" applyAlignment="1">
      <alignment horizontal="center"/>
    </xf>
    <xf numFmtId="164" fontId="2" fillId="40" borderId="11" xfId="0" applyNumberFormat="1" applyFont="1" applyFill="1" applyBorder="1" applyAlignment="1">
      <alignment horizontal="center"/>
    </xf>
    <xf numFmtId="9" fontId="2" fillId="40" borderId="17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34" borderId="26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6" borderId="30" xfId="0" applyFont="1" applyFill="1" applyBorder="1" applyAlignment="1">
      <alignment horizontal="center"/>
    </xf>
    <xf numFmtId="0" fontId="0" fillId="36" borderId="28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0" fontId="0" fillId="37" borderId="28" xfId="0" applyFont="1" applyFill="1" applyBorder="1" applyAlignment="1">
      <alignment horizontal="center"/>
    </xf>
    <xf numFmtId="0" fontId="0" fillId="37" borderId="27" xfId="0" applyFont="1" applyFill="1" applyBorder="1" applyAlignment="1">
      <alignment horizontal="center"/>
    </xf>
    <xf numFmtId="0" fontId="0" fillId="38" borderId="30" xfId="0" applyFont="1" applyFill="1" applyBorder="1" applyAlignment="1">
      <alignment horizontal="center"/>
    </xf>
    <xf numFmtId="0" fontId="0" fillId="38" borderId="28" xfId="0" applyFont="1" applyFill="1" applyBorder="1" applyAlignment="1">
      <alignment horizontal="center"/>
    </xf>
    <xf numFmtId="0" fontId="0" fillId="38" borderId="27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31" xfId="0" applyNumberFormat="1" applyBorder="1" applyAlignment="1">
      <alignment horizontal="center"/>
    </xf>
    <xf numFmtId="9" fontId="0" fillId="0" borderId="3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0" fontId="2" fillId="40" borderId="21" xfId="0" applyNumberFormat="1" applyFont="1" applyFill="1" applyBorder="1" applyAlignment="1">
      <alignment horizontal="center"/>
    </xf>
    <xf numFmtId="0" fontId="2" fillId="40" borderId="35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34" borderId="36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0" fillId="35" borderId="36" xfId="0" applyFont="1" applyFill="1" applyBorder="1" applyAlignment="1">
      <alignment horizontal="center"/>
    </xf>
    <xf numFmtId="0" fontId="0" fillId="35" borderId="38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0" fontId="0" fillId="36" borderId="40" xfId="0" applyFont="1" applyFill="1" applyBorder="1" applyAlignment="1">
      <alignment horizontal="center"/>
    </xf>
    <xf numFmtId="0" fontId="0" fillId="36" borderId="38" xfId="0" applyFont="1" applyFill="1" applyBorder="1" applyAlignment="1">
      <alignment horizontal="center"/>
    </xf>
    <xf numFmtId="0" fontId="0" fillId="36" borderId="39" xfId="0" applyFont="1" applyFill="1" applyBorder="1" applyAlignment="1">
      <alignment horizontal="center"/>
    </xf>
    <xf numFmtId="0" fontId="0" fillId="37" borderId="36" xfId="0" applyFont="1" applyFill="1" applyBorder="1" applyAlignment="1">
      <alignment horizontal="center"/>
    </xf>
    <xf numFmtId="0" fontId="0" fillId="37" borderId="38" xfId="0" applyFont="1" applyFill="1" applyBorder="1" applyAlignment="1">
      <alignment horizontal="center"/>
    </xf>
    <xf numFmtId="0" fontId="0" fillId="37" borderId="37" xfId="0" applyFont="1" applyFill="1" applyBorder="1" applyAlignment="1">
      <alignment horizontal="center"/>
    </xf>
    <xf numFmtId="0" fontId="0" fillId="38" borderId="40" xfId="0" applyFont="1" applyFill="1" applyBorder="1" applyAlignment="1">
      <alignment horizontal="center"/>
    </xf>
    <xf numFmtId="0" fontId="0" fillId="38" borderId="38" xfId="0" applyFont="1" applyFill="1" applyBorder="1" applyAlignment="1">
      <alignment horizontal="center"/>
    </xf>
    <xf numFmtId="0" fontId="0" fillId="38" borderId="37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/>
    </xf>
    <xf numFmtId="9" fontId="0" fillId="0" borderId="38" xfId="0" applyNumberFormat="1" applyBorder="1" applyAlignment="1">
      <alignment horizontal="center"/>
    </xf>
    <xf numFmtId="9" fontId="0" fillId="0" borderId="37" xfId="0" applyNumberFormat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10" fontId="2" fillId="40" borderId="42" xfId="0" applyNumberFormat="1" applyFont="1" applyFill="1" applyBorder="1" applyAlignment="1">
      <alignment horizontal="center"/>
    </xf>
    <xf numFmtId="0" fontId="2" fillId="40" borderId="43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0" xfId="0" applyFont="1" applyAlignment="1">
      <alignment/>
    </xf>
    <xf numFmtId="0" fontId="0" fillId="0" borderId="37" xfId="0" applyFont="1" applyFill="1" applyBorder="1" applyAlignment="1">
      <alignment/>
    </xf>
    <xf numFmtId="0" fontId="2" fillId="0" borderId="44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34" borderId="44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0" fontId="0" fillId="36" borderId="48" xfId="0" applyFont="1" applyFill="1" applyBorder="1" applyAlignment="1">
      <alignment horizontal="center"/>
    </xf>
    <xf numFmtId="0" fontId="0" fillId="36" borderId="46" xfId="0" applyFont="1" applyFill="1" applyBorder="1" applyAlignment="1">
      <alignment horizontal="center"/>
    </xf>
    <xf numFmtId="0" fontId="0" fillId="36" borderId="47" xfId="0" applyFont="1" applyFill="1" applyBorder="1" applyAlignment="1">
      <alignment horizontal="center"/>
    </xf>
    <xf numFmtId="0" fontId="0" fillId="37" borderId="44" xfId="0" applyFont="1" applyFill="1" applyBorder="1" applyAlignment="1">
      <alignment horizontal="center"/>
    </xf>
    <xf numFmtId="0" fontId="0" fillId="37" borderId="46" xfId="0" applyFont="1" applyFill="1" applyBorder="1" applyAlignment="1">
      <alignment horizontal="center"/>
    </xf>
    <xf numFmtId="0" fontId="0" fillId="37" borderId="45" xfId="0" applyFont="1" applyFill="1" applyBorder="1" applyAlignment="1">
      <alignment horizontal="center"/>
    </xf>
    <xf numFmtId="0" fontId="0" fillId="38" borderId="48" xfId="0" applyFont="1" applyFill="1" applyBorder="1" applyAlignment="1">
      <alignment horizontal="center"/>
    </xf>
    <xf numFmtId="0" fontId="0" fillId="38" borderId="46" xfId="0" applyFont="1" applyFill="1" applyBorder="1" applyAlignment="1">
      <alignment horizontal="center"/>
    </xf>
    <xf numFmtId="0" fontId="0" fillId="38" borderId="45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9" fontId="0" fillId="0" borderId="44" xfId="0" applyNumberFormat="1" applyBorder="1" applyAlignment="1">
      <alignment horizontal="center"/>
    </xf>
    <xf numFmtId="9" fontId="0" fillId="0" borderId="46" xfId="0" applyNumberFormat="1" applyBorder="1" applyAlignment="1">
      <alignment horizontal="center"/>
    </xf>
    <xf numFmtId="9" fontId="0" fillId="0" borderId="45" xfId="0" applyNumberFormat="1" applyBorder="1" applyAlignment="1">
      <alignment horizontal="center"/>
    </xf>
    <xf numFmtId="165" fontId="0" fillId="0" borderId="49" xfId="0" applyNumberFormat="1" applyBorder="1" applyAlignment="1">
      <alignment horizontal="center"/>
    </xf>
    <xf numFmtId="10" fontId="2" fillId="40" borderId="50" xfId="0" applyNumberFormat="1" applyFont="1" applyFill="1" applyBorder="1" applyAlignment="1">
      <alignment horizontal="center"/>
    </xf>
    <xf numFmtId="0" fontId="2" fillId="40" borderId="51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52" xfId="0" applyFon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9" fontId="0" fillId="0" borderId="52" xfId="0" applyNumberFormat="1" applyFont="1" applyBorder="1" applyAlignment="1">
      <alignment horizontal="center"/>
    </xf>
    <xf numFmtId="164" fontId="2" fillId="40" borderId="18" xfId="0" applyNumberFormat="1" applyFont="1" applyFill="1" applyBorder="1" applyAlignment="1">
      <alignment horizontal="center"/>
    </xf>
    <xf numFmtId="9" fontId="2" fillId="40" borderId="56" xfId="0" applyNumberFormat="1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0" fontId="0" fillId="36" borderId="27" xfId="0" applyFont="1" applyFill="1" applyBorder="1" applyAlignment="1">
      <alignment horizontal="center"/>
    </xf>
    <xf numFmtId="0" fontId="0" fillId="38" borderId="26" xfId="0" applyFont="1" applyFill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9" fontId="0" fillId="0" borderId="28" xfId="0" applyNumberFormat="1" applyBorder="1" applyAlignment="1">
      <alignment horizontal="center"/>
    </xf>
    <xf numFmtId="9" fontId="0" fillId="0" borderId="27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6" borderId="36" xfId="0" applyFont="1" applyFill="1" applyBorder="1" applyAlignment="1">
      <alignment horizontal="center"/>
    </xf>
    <xf numFmtId="0" fontId="0" fillId="36" borderId="37" xfId="0" applyFont="1" applyFill="1" applyBorder="1" applyAlignment="1">
      <alignment horizontal="center"/>
    </xf>
    <xf numFmtId="0" fontId="0" fillId="38" borderId="36" xfId="0" applyFont="1" applyFill="1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0" fontId="2" fillId="40" borderId="42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0" fillId="36" borderId="44" xfId="0" applyFont="1" applyFill="1" applyBorder="1" applyAlignment="1">
      <alignment horizontal="center"/>
    </xf>
    <xf numFmtId="0" fontId="0" fillId="36" borderId="45" xfId="0" applyFont="1" applyFill="1" applyBorder="1" applyAlignment="1">
      <alignment horizontal="center"/>
    </xf>
    <xf numFmtId="0" fontId="0" fillId="38" borderId="44" xfId="0" applyFont="1" applyFill="1" applyBorder="1" applyAlignment="1">
      <alignment horizontal="center"/>
    </xf>
    <xf numFmtId="165" fontId="0" fillId="0" borderId="50" xfId="0" applyNumberFormat="1" applyBorder="1" applyAlignment="1">
      <alignment horizontal="center"/>
    </xf>
    <xf numFmtId="0" fontId="2" fillId="40" borderId="5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 wrapText="1"/>
    </xf>
    <xf numFmtId="0" fontId="2" fillId="37" borderId="11" xfId="0" applyFont="1" applyFill="1" applyBorder="1" applyAlignment="1">
      <alignment horizontal="center" wrapText="1"/>
    </xf>
    <xf numFmtId="0" fontId="2" fillId="38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0" fillId="0" borderId="57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6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65"/>
  <sheetViews>
    <sheetView tabSelected="1"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G51" sqref="BG51"/>
    </sheetView>
  </sheetViews>
  <sheetFormatPr defaultColWidth="9.00390625" defaultRowHeight="12.75"/>
  <cols>
    <col min="1" max="1" width="4.125" style="0" hidden="1" customWidth="1"/>
    <col min="2" max="2" width="29.875" style="0" customWidth="1"/>
    <col min="3" max="3" width="6.125" style="0" customWidth="1"/>
    <col min="4" max="4" width="3.625" style="0" customWidth="1"/>
    <col min="5" max="5" width="2.875" style="0" customWidth="1"/>
    <col min="6" max="7" width="2.25390625" style="0" customWidth="1"/>
    <col min="8" max="8" width="4.125" style="0" customWidth="1"/>
    <col min="9" max="9" width="4.375" style="0" customWidth="1"/>
    <col min="10" max="10" width="5.125" style="0" customWidth="1"/>
    <col min="11" max="11" width="6.25390625" style="1" customWidth="1"/>
    <col min="12" max="12" width="6.75390625" style="0" customWidth="1"/>
    <col min="13" max="13" width="6.00390625" style="0" customWidth="1"/>
    <col min="14" max="14" width="3.625" style="0" customWidth="1"/>
    <col min="15" max="17" width="2.25390625" style="0" customWidth="1"/>
    <col min="18" max="18" width="4.125" style="0" customWidth="1"/>
    <col min="19" max="19" width="4.375" style="0" customWidth="1"/>
    <col min="20" max="20" width="5.125" style="0" customWidth="1"/>
    <col min="21" max="21" width="6.25390625" style="0" customWidth="1"/>
    <col min="22" max="22" width="6.75390625" style="0" customWidth="1"/>
    <col min="23" max="23" width="5.375" style="0" customWidth="1"/>
    <col min="24" max="24" width="3.625" style="0" customWidth="1"/>
    <col min="25" max="25" width="2.875" style="0" customWidth="1"/>
    <col min="26" max="27" width="2.25390625" style="0" customWidth="1"/>
    <col min="28" max="28" width="4.125" style="0" customWidth="1"/>
    <col min="29" max="29" width="4.375" style="0" customWidth="1"/>
    <col min="30" max="30" width="5.125" style="0" customWidth="1"/>
    <col min="31" max="31" width="6.25390625" style="0" customWidth="1"/>
    <col min="32" max="32" width="6.75390625" style="0" customWidth="1"/>
    <col min="33" max="33" width="6.125" style="0" customWidth="1"/>
    <col min="34" max="34" width="3.625" style="0" customWidth="1"/>
    <col min="35" max="37" width="2.25390625" style="0" customWidth="1"/>
    <col min="38" max="38" width="4.125" style="0" customWidth="1"/>
    <col min="39" max="39" width="4.375" style="0" customWidth="1"/>
    <col min="40" max="40" width="5.125" style="0" customWidth="1"/>
    <col min="41" max="41" width="6.25390625" style="0" customWidth="1"/>
    <col min="42" max="42" width="6.75390625" style="0" customWidth="1"/>
    <col min="43" max="43" width="5.375" style="0" customWidth="1"/>
    <col min="44" max="44" width="3.625" style="0" customWidth="1"/>
    <col min="45" max="47" width="2.25390625" style="0" customWidth="1"/>
    <col min="48" max="48" width="4.125" style="0" customWidth="1"/>
    <col min="49" max="49" width="4.375" style="0" customWidth="1"/>
    <col min="50" max="50" width="5.125" style="0" customWidth="1"/>
    <col min="51" max="51" width="6.25390625" style="0" customWidth="1"/>
    <col min="52" max="52" width="6.75390625" style="0" customWidth="1"/>
    <col min="53" max="53" width="6.125" style="0" customWidth="1"/>
    <col min="54" max="54" width="3.625" style="0" customWidth="1"/>
    <col min="55" max="57" width="2.25390625" style="0" customWidth="1"/>
    <col min="58" max="58" width="4.125" style="0" customWidth="1"/>
    <col min="59" max="59" width="4.375" style="0" customWidth="1"/>
    <col min="60" max="60" width="5.125" style="0" customWidth="1"/>
    <col min="61" max="61" width="6.25390625" style="0" customWidth="1"/>
    <col min="62" max="62" width="6.75390625" style="0" customWidth="1"/>
    <col min="63" max="63" width="3.875" style="2" customWidth="1"/>
    <col min="64" max="66" width="7.75390625" style="0" customWidth="1"/>
    <col min="67" max="67" width="8.375" style="0" customWidth="1"/>
    <col min="68" max="69" width="7.75390625" style="0" customWidth="1"/>
    <col min="70" max="70" width="11.625" style="0" customWidth="1"/>
    <col min="71" max="71" width="10.00390625" style="0" customWidth="1"/>
    <col min="72" max="72" width="8.75390625" style="0" customWidth="1"/>
    <col min="73" max="73" width="2.75390625" style="0" customWidth="1"/>
    <col min="74" max="74" width="9.125" style="1" customWidth="1"/>
  </cols>
  <sheetData>
    <row r="1" spans="1:63" ht="13.5" customHeight="1" hidden="1">
      <c r="A1" s="3"/>
      <c r="B1" s="4" t="s">
        <v>0</v>
      </c>
      <c r="C1" s="185">
        <v>1</v>
      </c>
      <c r="D1" s="185"/>
      <c r="E1" s="185"/>
      <c r="F1" s="185"/>
      <c r="G1" s="185"/>
      <c r="H1" s="185"/>
      <c r="I1" s="185"/>
      <c r="J1" s="185"/>
      <c r="K1" s="185"/>
      <c r="L1" s="185"/>
      <c r="M1" s="186">
        <v>2</v>
      </c>
      <c r="N1" s="186"/>
      <c r="O1" s="186"/>
      <c r="P1" s="186"/>
      <c r="Q1" s="186"/>
      <c r="R1" s="186"/>
      <c r="S1" s="186"/>
      <c r="T1" s="186"/>
      <c r="U1" s="186"/>
      <c r="V1" s="186"/>
      <c r="W1" s="187">
        <v>3</v>
      </c>
      <c r="X1" s="187"/>
      <c r="Y1" s="187"/>
      <c r="Z1" s="187"/>
      <c r="AA1" s="187"/>
      <c r="AB1" s="187"/>
      <c r="AC1" s="187"/>
      <c r="AD1" s="187"/>
      <c r="AE1" s="187"/>
      <c r="AF1" s="187"/>
      <c r="AG1" s="188">
        <v>4</v>
      </c>
      <c r="AH1" s="188"/>
      <c r="AI1" s="188"/>
      <c r="AJ1" s="188"/>
      <c r="AK1" s="188"/>
      <c r="AL1" s="188"/>
      <c r="AM1" s="188"/>
      <c r="AN1" s="188"/>
      <c r="AO1" s="188"/>
      <c r="AP1" s="188"/>
      <c r="AQ1" s="189">
        <v>5</v>
      </c>
      <c r="AR1" s="189"/>
      <c r="AS1" s="189"/>
      <c r="AT1" s="189"/>
      <c r="AU1" s="189"/>
      <c r="AV1" s="189"/>
      <c r="AW1" s="189"/>
      <c r="AX1" s="189"/>
      <c r="AY1" s="189"/>
      <c r="AZ1" s="189"/>
      <c r="BA1" s="190">
        <v>6</v>
      </c>
      <c r="BB1" s="190"/>
      <c r="BC1" s="190"/>
      <c r="BD1" s="190"/>
      <c r="BE1" s="190"/>
      <c r="BF1" s="190"/>
      <c r="BG1" s="190"/>
      <c r="BH1" s="190"/>
      <c r="BI1" s="190"/>
      <c r="BJ1" s="190"/>
      <c r="BK1" s="5"/>
    </row>
    <row r="2" spans="1:74" ht="12.75" hidden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0" t="s">
        <v>12</v>
      </c>
      <c r="M2" s="11" t="s">
        <v>3</v>
      </c>
      <c r="N2" s="12" t="s">
        <v>4</v>
      </c>
      <c r="O2" s="12" t="s">
        <v>5</v>
      </c>
      <c r="P2" s="12" t="s">
        <v>6</v>
      </c>
      <c r="Q2" s="12" t="s">
        <v>7</v>
      </c>
      <c r="R2" s="12" t="s">
        <v>8</v>
      </c>
      <c r="S2" s="12" t="s">
        <v>9</v>
      </c>
      <c r="T2" s="12" t="s">
        <v>10</v>
      </c>
      <c r="U2" s="12" t="s">
        <v>11</v>
      </c>
      <c r="V2" s="13" t="s">
        <v>13</v>
      </c>
      <c r="W2" s="14" t="s">
        <v>3</v>
      </c>
      <c r="X2" s="15" t="s">
        <v>4</v>
      </c>
      <c r="Y2" s="15" t="s">
        <v>5</v>
      </c>
      <c r="Z2" s="15" t="s">
        <v>6</v>
      </c>
      <c r="AA2" s="15" t="s">
        <v>7</v>
      </c>
      <c r="AB2" s="15" t="s">
        <v>8</v>
      </c>
      <c r="AC2" s="15" t="s">
        <v>9</v>
      </c>
      <c r="AD2" s="15" t="s">
        <v>10</v>
      </c>
      <c r="AE2" s="15" t="s">
        <v>11</v>
      </c>
      <c r="AF2" s="16" t="s">
        <v>14</v>
      </c>
      <c r="AG2" s="17" t="s">
        <v>3</v>
      </c>
      <c r="AH2" s="18" t="s">
        <v>4</v>
      </c>
      <c r="AI2" s="18" t="s">
        <v>5</v>
      </c>
      <c r="AJ2" s="18" t="s">
        <v>6</v>
      </c>
      <c r="AK2" s="18" t="s">
        <v>7</v>
      </c>
      <c r="AL2" s="18" t="s">
        <v>8</v>
      </c>
      <c r="AM2" s="18" t="s">
        <v>9</v>
      </c>
      <c r="AN2" s="18" t="s">
        <v>10</v>
      </c>
      <c r="AO2" s="18" t="s">
        <v>11</v>
      </c>
      <c r="AP2" s="19" t="s">
        <v>15</v>
      </c>
      <c r="AQ2" s="20" t="s">
        <v>3</v>
      </c>
      <c r="AR2" s="21" t="s">
        <v>4</v>
      </c>
      <c r="AS2" s="21" t="s">
        <v>5</v>
      </c>
      <c r="AT2" s="21" t="s">
        <v>6</v>
      </c>
      <c r="AU2" s="21" t="s">
        <v>7</v>
      </c>
      <c r="AV2" s="21" t="s">
        <v>8</v>
      </c>
      <c r="AW2" s="21" t="s">
        <v>9</v>
      </c>
      <c r="AX2" s="21" t="s">
        <v>10</v>
      </c>
      <c r="AY2" s="21" t="s">
        <v>11</v>
      </c>
      <c r="AZ2" s="22" t="s">
        <v>16</v>
      </c>
      <c r="BA2" s="23" t="s">
        <v>3</v>
      </c>
      <c r="BB2" s="24" t="s">
        <v>4</v>
      </c>
      <c r="BC2" s="24" t="s">
        <v>5</v>
      </c>
      <c r="BD2" s="24" t="s">
        <v>6</v>
      </c>
      <c r="BE2" s="24" t="s">
        <v>7</v>
      </c>
      <c r="BF2" s="24" t="s">
        <v>8</v>
      </c>
      <c r="BG2" s="24" t="s">
        <v>9</v>
      </c>
      <c r="BH2" s="24" t="s">
        <v>10</v>
      </c>
      <c r="BI2" s="24" t="s">
        <v>11</v>
      </c>
      <c r="BJ2" s="25" t="s">
        <v>17</v>
      </c>
      <c r="BK2" s="26"/>
      <c r="BL2" s="27" t="s">
        <v>18</v>
      </c>
      <c r="BM2" s="27" t="s">
        <v>19</v>
      </c>
      <c r="BN2" s="27" t="s">
        <v>20</v>
      </c>
      <c r="BO2" s="27" t="s">
        <v>21</v>
      </c>
      <c r="BP2" s="27" t="s">
        <v>22</v>
      </c>
      <c r="BQ2" s="27" t="s">
        <v>23</v>
      </c>
      <c r="BR2" s="27" t="s">
        <v>24</v>
      </c>
      <c r="BS2" s="27" t="s">
        <v>25</v>
      </c>
      <c r="BT2" s="27" t="s">
        <v>26</v>
      </c>
      <c r="BV2" s="28" t="s">
        <v>27</v>
      </c>
    </row>
    <row r="3" spans="1:74" ht="20.25" customHeight="1" hidden="1">
      <c r="A3" s="29"/>
      <c r="B3" s="30" t="s">
        <v>28</v>
      </c>
      <c r="BK3" s="31"/>
      <c r="BL3" s="191" t="s">
        <v>29</v>
      </c>
      <c r="BM3" s="191"/>
      <c r="BN3" s="191"/>
      <c r="BO3" s="191"/>
      <c r="BP3" s="191"/>
      <c r="BQ3" s="191"/>
      <c r="BR3" s="32" t="s">
        <v>24</v>
      </c>
      <c r="BS3" s="32" t="s">
        <v>30</v>
      </c>
      <c r="BT3" s="33" t="s">
        <v>31</v>
      </c>
      <c r="BV3" s="34"/>
    </row>
    <row r="4" spans="1:74" ht="15" customHeight="1">
      <c r="A4" s="35"/>
      <c r="B4" s="4" t="s">
        <v>32</v>
      </c>
      <c r="C4" s="185">
        <v>1</v>
      </c>
      <c r="D4" s="185"/>
      <c r="E4" s="185"/>
      <c r="F4" s="185"/>
      <c r="G4" s="185"/>
      <c r="H4" s="185"/>
      <c r="I4" s="185"/>
      <c r="J4" s="185"/>
      <c r="K4" s="185"/>
      <c r="L4" s="185"/>
      <c r="M4" s="186">
        <v>2</v>
      </c>
      <c r="N4" s="186"/>
      <c r="O4" s="186"/>
      <c r="P4" s="186"/>
      <c r="Q4" s="186"/>
      <c r="R4" s="186"/>
      <c r="S4" s="186"/>
      <c r="T4" s="186"/>
      <c r="U4" s="186"/>
      <c r="V4" s="186"/>
      <c r="W4" s="187">
        <v>3</v>
      </c>
      <c r="X4" s="187"/>
      <c r="Y4" s="187"/>
      <c r="Z4" s="187"/>
      <c r="AA4" s="187"/>
      <c r="AB4" s="187"/>
      <c r="AC4" s="187"/>
      <c r="AD4" s="187"/>
      <c r="AE4" s="187"/>
      <c r="AF4" s="187"/>
      <c r="AG4" s="188">
        <v>4</v>
      </c>
      <c r="AH4" s="188"/>
      <c r="AI4" s="188"/>
      <c r="AJ4" s="188"/>
      <c r="AK4" s="188"/>
      <c r="AL4" s="188"/>
      <c r="AM4" s="188"/>
      <c r="AN4" s="188"/>
      <c r="AO4" s="188"/>
      <c r="AP4" s="188"/>
      <c r="AQ4" s="189">
        <v>5</v>
      </c>
      <c r="AR4" s="189"/>
      <c r="AS4" s="189"/>
      <c r="AT4" s="189"/>
      <c r="AU4" s="189"/>
      <c r="AV4" s="189"/>
      <c r="AW4" s="189"/>
      <c r="AX4" s="189"/>
      <c r="AY4" s="189"/>
      <c r="AZ4" s="189"/>
      <c r="BA4" s="190">
        <v>6</v>
      </c>
      <c r="BB4" s="190"/>
      <c r="BC4" s="190"/>
      <c r="BD4" s="190"/>
      <c r="BE4" s="190"/>
      <c r="BF4" s="190"/>
      <c r="BG4" s="190"/>
      <c r="BH4" s="190"/>
      <c r="BI4" s="190"/>
      <c r="BJ4" s="190"/>
      <c r="BK4" s="5"/>
      <c r="BL4" s="36" t="s">
        <v>18</v>
      </c>
      <c r="BM4" s="37" t="s">
        <v>19</v>
      </c>
      <c r="BN4" s="37" t="s">
        <v>20</v>
      </c>
      <c r="BO4" s="37" t="s">
        <v>21</v>
      </c>
      <c r="BP4" s="37" t="s">
        <v>22</v>
      </c>
      <c r="BQ4" s="38" t="s">
        <v>23</v>
      </c>
      <c r="BR4" s="39" t="s">
        <v>33</v>
      </c>
      <c r="BS4" s="40" t="s">
        <v>25</v>
      </c>
      <c r="BT4" s="41" t="s">
        <v>26</v>
      </c>
      <c r="BV4" s="42" t="s">
        <v>34</v>
      </c>
    </row>
    <row r="5" spans="1:74" ht="13.5" customHeight="1">
      <c r="A5" s="43" t="s">
        <v>1</v>
      </c>
      <c r="B5" s="44" t="s">
        <v>2</v>
      </c>
      <c r="C5" s="45" t="s">
        <v>3</v>
      </c>
      <c r="D5" s="46" t="s">
        <v>4</v>
      </c>
      <c r="E5" s="46" t="s">
        <v>5</v>
      </c>
      <c r="F5" s="46" t="s">
        <v>6</v>
      </c>
      <c r="G5" s="46" t="s">
        <v>7</v>
      </c>
      <c r="H5" s="46" t="s">
        <v>8</v>
      </c>
      <c r="I5" s="46" t="s">
        <v>9</v>
      </c>
      <c r="J5" s="46" t="s">
        <v>10</v>
      </c>
      <c r="K5" s="46" t="s">
        <v>11</v>
      </c>
      <c r="L5" s="47" t="s">
        <v>12</v>
      </c>
      <c r="M5" s="48" t="s">
        <v>3</v>
      </c>
      <c r="N5" s="49" t="s">
        <v>4</v>
      </c>
      <c r="O5" s="49" t="s">
        <v>5</v>
      </c>
      <c r="P5" s="49" t="s">
        <v>6</v>
      </c>
      <c r="Q5" s="49" t="s">
        <v>7</v>
      </c>
      <c r="R5" s="49" t="s">
        <v>8</v>
      </c>
      <c r="S5" s="49" t="s">
        <v>9</v>
      </c>
      <c r="T5" s="49" t="s">
        <v>10</v>
      </c>
      <c r="U5" s="49" t="s">
        <v>11</v>
      </c>
      <c r="V5" s="50" t="s">
        <v>13</v>
      </c>
      <c r="W5" s="51" t="s">
        <v>3</v>
      </c>
      <c r="X5" s="52" t="s">
        <v>4</v>
      </c>
      <c r="Y5" s="52" t="s">
        <v>5</v>
      </c>
      <c r="Z5" s="52" t="s">
        <v>6</v>
      </c>
      <c r="AA5" s="52" t="s">
        <v>7</v>
      </c>
      <c r="AB5" s="52" t="s">
        <v>8</v>
      </c>
      <c r="AC5" s="52" t="s">
        <v>9</v>
      </c>
      <c r="AD5" s="52" t="s">
        <v>10</v>
      </c>
      <c r="AE5" s="52" t="s">
        <v>11</v>
      </c>
      <c r="AF5" s="53" t="s">
        <v>14</v>
      </c>
      <c r="AG5" s="54" t="s">
        <v>3</v>
      </c>
      <c r="AH5" s="55" t="s">
        <v>4</v>
      </c>
      <c r="AI5" s="55" t="s">
        <v>5</v>
      </c>
      <c r="AJ5" s="55" t="s">
        <v>6</v>
      </c>
      <c r="AK5" s="55" t="s">
        <v>7</v>
      </c>
      <c r="AL5" s="55" t="s">
        <v>8</v>
      </c>
      <c r="AM5" s="55" t="s">
        <v>9</v>
      </c>
      <c r="AN5" s="55" t="s">
        <v>10</v>
      </c>
      <c r="AO5" s="55" t="s">
        <v>11</v>
      </c>
      <c r="AP5" s="56" t="s">
        <v>15</v>
      </c>
      <c r="AQ5" s="57" t="s">
        <v>3</v>
      </c>
      <c r="AR5" s="58" t="s">
        <v>4</v>
      </c>
      <c r="AS5" s="58" t="s">
        <v>5</v>
      </c>
      <c r="AT5" s="58" t="s">
        <v>6</v>
      </c>
      <c r="AU5" s="58" t="s">
        <v>7</v>
      </c>
      <c r="AV5" s="58" t="s">
        <v>8</v>
      </c>
      <c r="AW5" s="58" t="s">
        <v>9</v>
      </c>
      <c r="AX5" s="58" t="s">
        <v>10</v>
      </c>
      <c r="AY5" s="58" t="s">
        <v>11</v>
      </c>
      <c r="AZ5" s="59" t="s">
        <v>16</v>
      </c>
      <c r="BA5" s="60" t="s">
        <v>3</v>
      </c>
      <c r="BB5" s="61" t="s">
        <v>4</v>
      </c>
      <c r="BC5" s="61" t="s">
        <v>5</v>
      </c>
      <c r="BD5" s="61" t="s">
        <v>6</v>
      </c>
      <c r="BE5" s="61" t="s">
        <v>7</v>
      </c>
      <c r="BF5" s="61" t="s">
        <v>8</v>
      </c>
      <c r="BG5" s="61" t="s">
        <v>9</v>
      </c>
      <c r="BH5" s="61" t="s">
        <v>10</v>
      </c>
      <c r="BI5" s="61" t="s">
        <v>11</v>
      </c>
      <c r="BJ5" s="62" t="s">
        <v>17</v>
      </c>
      <c r="BK5" s="26"/>
      <c r="BL5" s="63">
        <f>(SMALL((L6:L89),1))</f>
        <v>18.83</v>
      </c>
      <c r="BM5" s="64">
        <f>(SMALL((V6:V89),1))</f>
        <v>15.42</v>
      </c>
      <c r="BN5" s="64">
        <f>(SMALL((AF6:AF89),1))</f>
        <v>10.45</v>
      </c>
      <c r="BO5" s="64">
        <f>(SMALL((AP6:AP89),1))</f>
        <v>12.97</v>
      </c>
      <c r="BP5" s="64">
        <f>(SMALL((AZ6:AZ89),1))</f>
        <v>4.66</v>
      </c>
      <c r="BQ5" s="65">
        <f>(SMALL((BJ6:BJ89),1))</f>
        <v>9.9</v>
      </c>
      <c r="BR5" s="66" t="s">
        <v>35</v>
      </c>
      <c r="BS5" s="67">
        <f>((100/(LARGE(BR6:BR89,1))))/100</f>
        <v>0.2015854006649972</v>
      </c>
      <c r="BT5" s="68" t="s">
        <v>26</v>
      </c>
      <c r="BV5" s="69" t="s">
        <v>36</v>
      </c>
    </row>
    <row r="6" spans="1:74" ht="12.75">
      <c r="A6" s="70">
        <v>42</v>
      </c>
      <c r="B6" s="71" t="s">
        <v>110</v>
      </c>
      <c r="C6" s="72">
        <v>16.32</v>
      </c>
      <c r="D6" s="73">
        <v>2</v>
      </c>
      <c r="E6" s="73">
        <v>5</v>
      </c>
      <c r="F6" s="73">
        <v>5</v>
      </c>
      <c r="G6" s="73"/>
      <c r="H6" s="73"/>
      <c r="I6" s="73"/>
      <c r="J6" s="73"/>
      <c r="K6" s="73"/>
      <c r="L6" s="74">
        <f>C6+F6*1+G6*2+H6*5+I6*10+J6*10+K6*3</f>
        <v>21.32</v>
      </c>
      <c r="M6" s="75">
        <v>13.75</v>
      </c>
      <c r="N6" s="76">
        <v>2</v>
      </c>
      <c r="O6" s="76">
        <v>6</v>
      </c>
      <c r="P6" s="76">
        <v>2</v>
      </c>
      <c r="Q6" s="76"/>
      <c r="R6" s="76"/>
      <c r="S6" s="76"/>
      <c r="T6" s="76"/>
      <c r="U6" s="76"/>
      <c r="V6" s="77">
        <f>M6+P6*1+Q6*2+R6*5+S6*10+T6*10+U6*3</f>
        <v>15.75</v>
      </c>
      <c r="W6" s="78">
        <v>9.33</v>
      </c>
      <c r="X6" s="79"/>
      <c r="Y6" s="79">
        <v>8</v>
      </c>
      <c r="Z6" s="79"/>
      <c r="AA6" s="79">
        <v>1</v>
      </c>
      <c r="AB6" s="79">
        <v>1</v>
      </c>
      <c r="AC6" s="79"/>
      <c r="AD6" s="79"/>
      <c r="AE6" s="79"/>
      <c r="AF6" s="80">
        <f>W6+Z6*1+AA6*2+AB6*5+AC6*10+AD6*10+AE6*3</f>
        <v>16.33</v>
      </c>
      <c r="AG6" s="81">
        <v>13</v>
      </c>
      <c r="AH6" s="82">
        <v>3</v>
      </c>
      <c r="AI6" s="82">
        <v>5</v>
      </c>
      <c r="AJ6" s="82"/>
      <c r="AK6" s="82"/>
      <c r="AL6" s="82">
        <v>1</v>
      </c>
      <c r="AM6" s="82"/>
      <c r="AN6" s="82"/>
      <c r="AO6" s="82"/>
      <c r="AP6" s="83">
        <f>AG6+AJ6*1+AK6*2+AL6*5+AM6*10+AN6*10+AO6*3</f>
        <v>18</v>
      </c>
      <c r="AQ6" s="84">
        <v>5.68</v>
      </c>
      <c r="AR6" s="85">
        <v>6</v>
      </c>
      <c r="AS6" s="85"/>
      <c r="AT6" s="85"/>
      <c r="AU6" s="85"/>
      <c r="AV6" s="85"/>
      <c r="AW6" s="85"/>
      <c r="AX6" s="85"/>
      <c r="AY6" s="85"/>
      <c r="AZ6" s="86">
        <f>AQ6+AT6*1+AU6*2+AV6*5+AW6*10+AX6*10+AY6*3</f>
        <v>5.68</v>
      </c>
      <c r="BA6" s="87">
        <v>8.79</v>
      </c>
      <c r="BB6" s="88"/>
      <c r="BC6" s="88">
        <v>5</v>
      </c>
      <c r="BD6" s="88"/>
      <c r="BE6" s="88">
        <v>1</v>
      </c>
      <c r="BF6" s="88"/>
      <c r="BG6" s="88"/>
      <c r="BH6" s="88"/>
      <c r="BI6" s="88"/>
      <c r="BJ6" s="89">
        <f>BA6+BD6*1+BE6*2+BF6*5+BG6*10+BH6*10+BI6*3</f>
        <v>10.79</v>
      </c>
      <c r="BK6" s="90"/>
      <c r="BL6" s="91">
        <f>$BL$5/L6</f>
        <v>0.8832082551594745</v>
      </c>
      <c r="BM6" s="92">
        <f>$BM$5/V6</f>
        <v>0.979047619047619</v>
      </c>
      <c r="BN6" s="92">
        <f>$BN$5/AF6</f>
        <v>0.6399265156154318</v>
      </c>
      <c r="BO6" s="92">
        <f>$BO$5/AP6</f>
        <v>0.7205555555555556</v>
      </c>
      <c r="BP6" s="92">
        <f>$BP$5/AZ6</f>
        <v>0.8204225352112676</v>
      </c>
      <c r="BQ6" s="93">
        <f>$BQ$5/BJ6</f>
        <v>0.9175162187210381</v>
      </c>
      <c r="BR6" s="94">
        <f>SUM(BL6:BQ6)</f>
        <v>4.960676699310387</v>
      </c>
      <c r="BS6" s="95">
        <f>($BS$5*BR6)</f>
        <v>1.0000000000000002</v>
      </c>
      <c r="BT6" s="96">
        <f>(RANK(BS6,$BS$6:$BS$89))</f>
        <v>1</v>
      </c>
      <c r="BV6" s="171">
        <f>L6+V6+AF6+AP6+AZ6+BJ6</f>
        <v>87.87</v>
      </c>
    </row>
    <row r="7" spans="1:74" ht="12.75">
      <c r="A7" s="97">
        <v>70</v>
      </c>
      <c r="B7" s="98" t="s">
        <v>138</v>
      </c>
      <c r="C7" s="99">
        <v>19.34</v>
      </c>
      <c r="D7" s="100">
        <v>2</v>
      </c>
      <c r="E7" s="100">
        <v>9</v>
      </c>
      <c r="F7" s="100">
        <v>1</v>
      </c>
      <c r="G7" s="100"/>
      <c r="H7" s="100"/>
      <c r="I7" s="100"/>
      <c r="J7" s="100"/>
      <c r="K7" s="100"/>
      <c r="L7" s="101">
        <f>C7+F7*1+G7*2+H7*5+I7*10+J7*10+K7*3</f>
        <v>20.34</v>
      </c>
      <c r="M7" s="102">
        <v>23.88</v>
      </c>
      <c r="N7" s="103">
        <v>2</v>
      </c>
      <c r="O7" s="103">
        <v>6</v>
      </c>
      <c r="P7" s="103">
        <v>1</v>
      </c>
      <c r="Q7" s="103">
        <v>1</v>
      </c>
      <c r="R7" s="103"/>
      <c r="S7" s="103"/>
      <c r="T7" s="103"/>
      <c r="U7" s="103"/>
      <c r="V7" s="104">
        <f>M7+P7*1+Q7*2+R7*5+S7*10+T7*10+U7*3</f>
        <v>26.88</v>
      </c>
      <c r="W7" s="105">
        <v>9.96</v>
      </c>
      <c r="X7" s="106"/>
      <c r="Y7" s="106">
        <v>9</v>
      </c>
      <c r="Z7" s="106"/>
      <c r="AA7" s="106">
        <v>1</v>
      </c>
      <c r="AB7" s="106"/>
      <c r="AC7" s="106"/>
      <c r="AD7" s="106"/>
      <c r="AE7" s="106"/>
      <c r="AF7" s="107">
        <f>W7+Z7*1+AA7*2+AB7*5+AC7*10+AD7*10+AE7*3</f>
        <v>11.96</v>
      </c>
      <c r="AG7" s="108">
        <v>14.74</v>
      </c>
      <c r="AH7" s="109">
        <v>3</v>
      </c>
      <c r="AI7" s="109">
        <v>6</v>
      </c>
      <c r="AJ7" s="109"/>
      <c r="AK7" s="109"/>
      <c r="AL7" s="109"/>
      <c r="AM7" s="109"/>
      <c r="AN7" s="109"/>
      <c r="AO7" s="109"/>
      <c r="AP7" s="110">
        <f>AG7+AJ7*1+AK7*2+AL7*5+AM7*10+AN7*10+AO7*3</f>
        <v>14.74</v>
      </c>
      <c r="AQ7" s="111">
        <v>5.17</v>
      </c>
      <c r="AR7" s="112">
        <v>6</v>
      </c>
      <c r="AS7" s="112"/>
      <c r="AT7" s="112"/>
      <c r="AU7" s="112"/>
      <c r="AV7" s="112"/>
      <c r="AW7" s="112"/>
      <c r="AX7" s="112"/>
      <c r="AY7" s="112"/>
      <c r="AZ7" s="113">
        <f>AQ7+AT7*1+AU7*2+AV7*5+AW7*10+AX7*10+AY7*3</f>
        <v>5.17</v>
      </c>
      <c r="BA7" s="114">
        <v>10.49</v>
      </c>
      <c r="BB7" s="115"/>
      <c r="BC7" s="115">
        <v>5</v>
      </c>
      <c r="BD7" s="115"/>
      <c r="BE7" s="115">
        <v>1</v>
      </c>
      <c r="BF7" s="115"/>
      <c r="BG7" s="115"/>
      <c r="BH7" s="115"/>
      <c r="BI7" s="115"/>
      <c r="BJ7" s="116">
        <f>BA7+BD7*1+BE7*2+BF7*5+BG7*10+BH7*10+BI7*3</f>
        <v>12.49</v>
      </c>
      <c r="BK7" s="90"/>
      <c r="BL7" s="117">
        <f>$BL$5/L7</f>
        <v>0.9257620452310718</v>
      </c>
      <c r="BM7" s="118">
        <f>$BM$5/V7</f>
        <v>0.5736607142857143</v>
      </c>
      <c r="BN7" s="118">
        <f>$BN$5/AF7</f>
        <v>0.8737458193979932</v>
      </c>
      <c r="BO7" s="118">
        <f>$BO$5/AP7</f>
        <v>0.8799185888738128</v>
      </c>
      <c r="BP7" s="118">
        <f>$BP$5/AZ7</f>
        <v>0.9013539651837524</v>
      </c>
      <c r="BQ7" s="119">
        <f>$BQ$5/BJ7</f>
        <v>0.7926341072858287</v>
      </c>
      <c r="BR7" s="120">
        <f>SUM(BL7:BQ7)</f>
        <v>4.947075240258173</v>
      </c>
      <c r="BS7" s="121">
        <f>($BS$5*BR7)</f>
        <v>0.9972581444273311</v>
      </c>
      <c r="BT7" s="122">
        <f>(RANK(BS7,$BS$6:$BS$89))</f>
        <v>2</v>
      </c>
      <c r="BV7" s="123">
        <f>L7+V7+AF7+AP7+AZ7+BJ7</f>
        <v>91.58</v>
      </c>
    </row>
    <row r="8" spans="1:74" ht="12.75">
      <c r="A8" s="97">
        <v>60</v>
      </c>
      <c r="B8" s="125" t="s">
        <v>128</v>
      </c>
      <c r="C8" s="99">
        <v>18.63</v>
      </c>
      <c r="D8" s="100">
        <v>2</v>
      </c>
      <c r="E8" s="100">
        <v>4</v>
      </c>
      <c r="F8" s="100">
        <v>2</v>
      </c>
      <c r="G8" s="100">
        <v>2</v>
      </c>
      <c r="H8" s="100">
        <v>2</v>
      </c>
      <c r="I8" s="100"/>
      <c r="J8" s="100"/>
      <c r="K8" s="100"/>
      <c r="L8" s="101">
        <f>C8+F8*1+G8*2+H8*5+I8*10+J8*10+K8*3</f>
        <v>34.629999999999995</v>
      </c>
      <c r="M8" s="102">
        <v>14.42</v>
      </c>
      <c r="N8" s="103">
        <v>2</v>
      </c>
      <c r="O8" s="103">
        <v>7</v>
      </c>
      <c r="P8" s="103">
        <v>1</v>
      </c>
      <c r="Q8" s="103"/>
      <c r="R8" s="103"/>
      <c r="S8" s="103"/>
      <c r="T8" s="103"/>
      <c r="U8" s="103"/>
      <c r="V8" s="104">
        <f>M8+P8*1+Q8*2+R8*5+S8*10+T8*10+U8*3</f>
        <v>15.42</v>
      </c>
      <c r="W8" s="105">
        <v>12.77</v>
      </c>
      <c r="X8" s="106"/>
      <c r="Y8" s="106">
        <v>9</v>
      </c>
      <c r="Z8" s="106"/>
      <c r="AA8" s="106">
        <v>1</v>
      </c>
      <c r="AB8" s="106"/>
      <c r="AC8" s="106"/>
      <c r="AD8" s="106"/>
      <c r="AE8" s="106"/>
      <c r="AF8" s="107">
        <f>W8+Z8*1+AA8*2+AB8*5+AC8*10+AD8*10+AE8*3</f>
        <v>14.77</v>
      </c>
      <c r="AG8" s="108">
        <v>14.64</v>
      </c>
      <c r="AH8" s="109">
        <v>3</v>
      </c>
      <c r="AI8" s="109">
        <v>6</v>
      </c>
      <c r="AJ8" s="109"/>
      <c r="AK8" s="109"/>
      <c r="AL8" s="109"/>
      <c r="AM8" s="109"/>
      <c r="AN8" s="109"/>
      <c r="AO8" s="109"/>
      <c r="AP8" s="110">
        <f>AG8+AJ8*1+AK8*2+AL8*5+AM8*10+AN8*10+AO8*3</f>
        <v>14.64</v>
      </c>
      <c r="AQ8" s="111">
        <v>6.16</v>
      </c>
      <c r="AR8" s="112">
        <v>6</v>
      </c>
      <c r="AS8" s="112"/>
      <c r="AT8" s="112"/>
      <c r="AU8" s="112"/>
      <c r="AV8" s="112"/>
      <c r="AW8" s="112"/>
      <c r="AX8" s="112"/>
      <c r="AY8" s="112"/>
      <c r="AZ8" s="113">
        <f>AQ8+AT8*1+AU8*2+AV8*5+AW8*10+AX8*10+AY8*3</f>
        <v>6.16</v>
      </c>
      <c r="BA8" s="114">
        <v>11.66</v>
      </c>
      <c r="BB8" s="115"/>
      <c r="BC8" s="115">
        <v>6</v>
      </c>
      <c r="BD8" s="115"/>
      <c r="BE8" s="115"/>
      <c r="BF8" s="115"/>
      <c r="BG8" s="115"/>
      <c r="BH8" s="115"/>
      <c r="BI8" s="115"/>
      <c r="BJ8" s="116">
        <f>BA8+BD8*1+BE8*2+BF8*5+BG8*10+BH8*10+BI8*3</f>
        <v>11.66</v>
      </c>
      <c r="BK8" s="90"/>
      <c r="BL8" s="117">
        <f>$BL$5/L8</f>
        <v>0.5437481952064684</v>
      </c>
      <c r="BM8" s="118">
        <f>$BM$5/V8</f>
        <v>1</v>
      </c>
      <c r="BN8" s="118">
        <f>$BN$5/AF8</f>
        <v>0.7075152335815843</v>
      </c>
      <c r="BO8" s="118">
        <f>$BO$5/AP8</f>
        <v>0.8859289617486339</v>
      </c>
      <c r="BP8" s="118">
        <f>$BP$5/AZ8</f>
        <v>0.7564935064935066</v>
      </c>
      <c r="BQ8" s="119">
        <f>$BQ$5/BJ8</f>
        <v>0.8490566037735849</v>
      </c>
      <c r="BR8" s="120">
        <f>SUM(BL8:BQ8)</f>
        <v>4.742742500803779</v>
      </c>
      <c r="BS8" s="121">
        <f>($BS$5*BR8)</f>
        <v>0.9560676472754405</v>
      </c>
      <c r="BT8" s="122">
        <f>(RANK(BS8,$BS$6:$BS$89))</f>
        <v>3</v>
      </c>
      <c r="BV8" s="123">
        <f>L8+V8+AF8+AP8+AZ8+BJ8</f>
        <v>97.27999999999999</v>
      </c>
    </row>
    <row r="9" spans="1:74" ht="12.75">
      <c r="A9" s="97">
        <v>69</v>
      </c>
      <c r="B9" s="125" t="s">
        <v>137</v>
      </c>
      <c r="C9" s="99">
        <v>18.76</v>
      </c>
      <c r="D9" s="100">
        <v>2</v>
      </c>
      <c r="E9" s="100">
        <v>2</v>
      </c>
      <c r="F9" s="100">
        <v>5</v>
      </c>
      <c r="G9" s="100">
        <v>3</v>
      </c>
      <c r="H9" s="100"/>
      <c r="I9" s="100"/>
      <c r="J9" s="100"/>
      <c r="K9" s="100"/>
      <c r="L9" s="101">
        <f>C9+F9*1+G9*2+H9*5+I9*10+J9*10+K9*3</f>
        <v>29.76</v>
      </c>
      <c r="M9" s="102">
        <v>17.71</v>
      </c>
      <c r="N9" s="103">
        <v>2</v>
      </c>
      <c r="O9" s="103">
        <v>7</v>
      </c>
      <c r="P9" s="103"/>
      <c r="Q9" s="103">
        <v>1</v>
      </c>
      <c r="R9" s="103"/>
      <c r="S9" s="103"/>
      <c r="T9" s="103"/>
      <c r="U9" s="103"/>
      <c r="V9" s="104">
        <f>M9+P9*1+Q9*2+R9*5+S9*10+T9*10+U9*3</f>
        <v>19.71</v>
      </c>
      <c r="W9" s="105">
        <v>11.37</v>
      </c>
      <c r="X9" s="106"/>
      <c r="Y9" s="106">
        <v>10</v>
      </c>
      <c r="Z9" s="106"/>
      <c r="AA9" s="106"/>
      <c r="AB9" s="106"/>
      <c r="AC9" s="106"/>
      <c r="AD9" s="106"/>
      <c r="AE9" s="106"/>
      <c r="AF9" s="107">
        <f>W9+Z9*1+AA9*2+AB9*5+AC9*10+AD9*10+AE9*3</f>
        <v>11.37</v>
      </c>
      <c r="AG9" s="108">
        <v>15.38</v>
      </c>
      <c r="AH9" s="109">
        <v>3</v>
      </c>
      <c r="AI9" s="109">
        <v>4</v>
      </c>
      <c r="AJ9" s="109"/>
      <c r="AK9" s="109">
        <v>1</v>
      </c>
      <c r="AL9" s="109">
        <v>1</v>
      </c>
      <c r="AM9" s="109"/>
      <c r="AN9" s="109"/>
      <c r="AO9" s="109"/>
      <c r="AP9" s="110">
        <f>AG9+AJ9*1+AK9*2+AL9*5+AM9*10+AN9*10+AO9*3</f>
        <v>22.380000000000003</v>
      </c>
      <c r="AQ9" s="111">
        <v>5.76</v>
      </c>
      <c r="AR9" s="112">
        <v>6</v>
      </c>
      <c r="AS9" s="112"/>
      <c r="AT9" s="112"/>
      <c r="AU9" s="112"/>
      <c r="AV9" s="112"/>
      <c r="AW9" s="112"/>
      <c r="AX9" s="112"/>
      <c r="AY9" s="112"/>
      <c r="AZ9" s="113">
        <f>AQ9+AT9*1+AU9*2+AV9*5+AW9*10+AX9*10+AY9*3</f>
        <v>5.76</v>
      </c>
      <c r="BA9" s="114">
        <v>10.42</v>
      </c>
      <c r="BB9" s="115"/>
      <c r="BC9" s="115">
        <v>6</v>
      </c>
      <c r="BD9" s="115"/>
      <c r="BE9" s="115"/>
      <c r="BF9" s="115"/>
      <c r="BG9" s="115"/>
      <c r="BH9" s="115"/>
      <c r="BI9" s="115"/>
      <c r="BJ9" s="116">
        <f>BA9+BD9*1+BE9*2+BF9*5+BG9*10+BH9*10+BI9*3</f>
        <v>10.42</v>
      </c>
      <c r="BK9" s="90"/>
      <c r="BL9" s="117">
        <f>$BL$5/L9</f>
        <v>0.6327284946236558</v>
      </c>
      <c r="BM9" s="118">
        <f>$BM$5/V9</f>
        <v>0.7823439878234398</v>
      </c>
      <c r="BN9" s="118">
        <f>$BN$5/AF9</f>
        <v>0.9190853122251539</v>
      </c>
      <c r="BO9" s="118">
        <f>$BO$5/AP9</f>
        <v>0.5795352993744415</v>
      </c>
      <c r="BP9" s="118">
        <f>$BP$5/AZ9</f>
        <v>0.8090277777777778</v>
      </c>
      <c r="BQ9" s="119">
        <f>$BQ$5/BJ9</f>
        <v>0.9500959692898273</v>
      </c>
      <c r="BR9" s="120">
        <f>SUM(BL9:BQ9)</f>
        <v>4.672816841114296</v>
      </c>
      <c r="BS9" s="121">
        <f>($BS$5*BR9)</f>
        <v>0.9419716551501718</v>
      </c>
      <c r="BT9" s="122">
        <f>(RANK(BS9,$BS$6:$BS$89))</f>
        <v>4</v>
      </c>
      <c r="BV9" s="123">
        <f>L9+V9+AF9+AP9+AZ9+BJ9</f>
        <v>99.4</v>
      </c>
    </row>
    <row r="10" spans="1:74" ht="12.75">
      <c r="A10" s="97">
        <v>68</v>
      </c>
      <c r="B10" s="125" t="s">
        <v>136</v>
      </c>
      <c r="C10" s="99">
        <v>18.47</v>
      </c>
      <c r="D10" s="100">
        <v>2</v>
      </c>
      <c r="E10" s="100">
        <v>4</v>
      </c>
      <c r="F10" s="100">
        <v>3</v>
      </c>
      <c r="G10" s="100">
        <v>1</v>
      </c>
      <c r="H10" s="100">
        <v>2</v>
      </c>
      <c r="I10" s="100"/>
      <c r="J10" s="100"/>
      <c r="K10" s="100"/>
      <c r="L10" s="101">
        <f>C10+F10*1+G10*2+H10*5+I10*10+J10*10+K10*3</f>
        <v>33.47</v>
      </c>
      <c r="M10" s="102">
        <v>17.5</v>
      </c>
      <c r="N10" s="103">
        <v>2</v>
      </c>
      <c r="O10" s="103">
        <v>8</v>
      </c>
      <c r="P10" s="103"/>
      <c r="Q10" s="103"/>
      <c r="R10" s="103"/>
      <c r="S10" s="103"/>
      <c r="T10" s="103"/>
      <c r="U10" s="103"/>
      <c r="V10" s="104">
        <f>M10+P10*1+Q10*2+R10*5+S10*10+T10*10+U10*3</f>
        <v>17.5</v>
      </c>
      <c r="W10" s="105">
        <v>10.91</v>
      </c>
      <c r="X10" s="106"/>
      <c r="Y10" s="106">
        <v>9</v>
      </c>
      <c r="Z10" s="106"/>
      <c r="AA10" s="106">
        <v>1</v>
      </c>
      <c r="AB10" s="106"/>
      <c r="AC10" s="106"/>
      <c r="AD10" s="106"/>
      <c r="AE10" s="106"/>
      <c r="AF10" s="107">
        <f>W10+Z10*1+AA10*2+AB10*5+AC10*10+AD10*10+AE10*3</f>
        <v>12.91</v>
      </c>
      <c r="AG10" s="108">
        <v>15.46</v>
      </c>
      <c r="AH10" s="109">
        <v>3</v>
      </c>
      <c r="AI10" s="109">
        <v>3</v>
      </c>
      <c r="AJ10" s="109">
        <v>1</v>
      </c>
      <c r="AK10" s="109"/>
      <c r="AL10" s="109">
        <v>2</v>
      </c>
      <c r="AM10" s="109"/>
      <c r="AN10" s="109"/>
      <c r="AO10" s="109"/>
      <c r="AP10" s="110">
        <f>AG10+AJ10*1+AK10*2+AL10*5+AM10*10+AN10*10+AO10*3</f>
        <v>26.46</v>
      </c>
      <c r="AQ10" s="111">
        <v>4.66</v>
      </c>
      <c r="AR10" s="112">
        <v>6</v>
      </c>
      <c r="AS10" s="112"/>
      <c r="AT10" s="112"/>
      <c r="AU10" s="112"/>
      <c r="AV10" s="112"/>
      <c r="AW10" s="112"/>
      <c r="AX10" s="112"/>
      <c r="AY10" s="112"/>
      <c r="AZ10" s="113">
        <f>AQ10+AT10*1+AU10*2+AV10*5+AW10*10+AX10*10+AY10*3</f>
        <v>4.66</v>
      </c>
      <c r="BA10" s="114">
        <v>9.47</v>
      </c>
      <c r="BB10" s="115"/>
      <c r="BC10" s="115">
        <v>4</v>
      </c>
      <c r="BD10" s="115">
        <v>1</v>
      </c>
      <c r="BE10" s="115">
        <v>1</v>
      </c>
      <c r="BF10" s="115"/>
      <c r="BG10" s="115"/>
      <c r="BH10" s="115"/>
      <c r="BI10" s="115"/>
      <c r="BJ10" s="116">
        <f>BA10+BD10*1+BE10*2+BF10*5+BG10*10+BH10*10+BI10*3</f>
        <v>12.47</v>
      </c>
      <c r="BK10" s="90"/>
      <c r="BL10" s="117">
        <f>$BL$5/L10</f>
        <v>0.5625933671945025</v>
      </c>
      <c r="BM10" s="118">
        <f>$BM$5/V10</f>
        <v>0.8811428571428571</v>
      </c>
      <c r="BN10" s="118">
        <f>$BN$5/AF10</f>
        <v>0.8094500387296668</v>
      </c>
      <c r="BO10" s="118">
        <f>$BO$5/AP10</f>
        <v>0.4901738473167045</v>
      </c>
      <c r="BP10" s="118">
        <f>$BP$5/AZ10</f>
        <v>1</v>
      </c>
      <c r="BQ10" s="119">
        <f>$BQ$5/BJ10</f>
        <v>0.7939053728949479</v>
      </c>
      <c r="BR10" s="120">
        <f>SUM(BL10:BQ10)</f>
        <v>4.537265483278679</v>
      </c>
      <c r="BS10" s="121">
        <f>($BS$5*BR10)</f>
        <v>0.9146464803701946</v>
      </c>
      <c r="BT10" s="122">
        <f>(RANK(BS10,$BS$6:$BS$89))</f>
        <v>5</v>
      </c>
      <c r="BV10" s="123">
        <f>L10+V10+AF10+AP10+AZ10+BJ10</f>
        <v>107.47</v>
      </c>
    </row>
    <row r="11" spans="1:74" ht="12.75">
      <c r="A11" s="97">
        <v>36</v>
      </c>
      <c r="B11" s="98" t="s">
        <v>105</v>
      </c>
      <c r="C11" s="99">
        <v>14.83</v>
      </c>
      <c r="D11" s="100">
        <v>2</v>
      </c>
      <c r="E11" s="100">
        <v>6</v>
      </c>
      <c r="F11" s="100">
        <v>4</v>
      </c>
      <c r="G11" s="100"/>
      <c r="H11" s="100"/>
      <c r="I11" s="100"/>
      <c r="J11" s="100"/>
      <c r="K11" s="100"/>
      <c r="L11" s="101">
        <f>C11+F11*1+G11*2+H11*5+I11*10+J11*10+K11*3</f>
        <v>18.83</v>
      </c>
      <c r="M11" s="102">
        <v>21.13</v>
      </c>
      <c r="N11" s="103">
        <v>2</v>
      </c>
      <c r="O11" s="103">
        <v>6</v>
      </c>
      <c r="P11" s="103">
        <v>2</v>
      </c>
      <c r="Q11" s="103"/>
      <c r="R11" s="103"/>
      <c r="S11" s="103"/>
      <c r="T11" s="103"/>
      <c r="U11" s="103"/>
      <c r="V11" s="104">
        <f>M11+P11*1+Q11*2+R11*5+S11*10+T11*10+U11*3</f>
        <v>23.13</v>
      </c>
      <c r="W11" s="105">
        <v>13.07</v>
      </c>
      <c r="X11" s="106"/>
      <c r="Y11" s="106">
        <v>8</v>
      </c>
      <c r="Z11" s="106"/>
      <c r="AA11" s="106">
        <v>2</v>
      </c>
      <c r="AB11" s="106"/>
      <c r="AC11" s="106"/>
      <c r="AD11" s="106"/>
      <c r="AE11" s="106"/>
      <c r="AF11" s="107">
        <f>W11+Z11*1+AA11*2+AB11*5+AC11*10+AD11*10+AE11*3</f>
        <v>17.07</v>
      </c>
      <c r="AG11" s="108">
        <v>12.97</v>
      </c>
      <c r="AH11" s="109">
        <v>3</v>
      </c>
      <c r="AI11" s="109">
        <v>6</v>
      </c>
      <c r="AJ11" s="109"/>
      <c r="AK11" s="109"/>
      <c r="AL11" s="109"/>
      <c r="AM11" s="109"/>
      <c r="AN11" s="109"/>
      <c r="AO11" s="109"/>
      <c r="AP11" s="110">
        <f>AG11+AJ11*1+AK11*2+AL11*5+AM11*10+AN11*10+AO11*3</f>
        <v>12.97</v>
      </c>
      <c r="AQ11" s="111">
        <v>8.5</v>
      </c>
      <c r="AR11" s="112">
        <v>6</v>
      </c>
      <c r="AS11" s="112"/>
      <c r="AT11" s="112"/>
      <c r="AU11" s="112"/>
      <c r="AV11" s="112"/>
      <c r="AW11" s="112"/>
      <c r="AX11" s="112"/>
      <c r="AY11" s="112"/>
      <c r="AZ11" s="113">
        <f>AQ11+AT11*1+AU11*2+AV11*5+AW11*10+AX11*10+AY11*3</f>
        <v>8.5</v>
      </c>
      <c r="BA11" s="114">
        <v>10.04</v>
      </c>
      <c r="BB11" s="115"/>
      <c r="BC11" s="115">
        <v>4</v>
      </c>
      <c r="BD11" s="115"/>
      <c r="BE11" s="115">
        <v>2</v>
      </c>
      <c r="BF11" s="115"/>
      <c r="BG11" s="115"/>
      <c r="BH11" s="115"/>
      <c r="BI11" s="115"/>
      <c r="BJ11" s="116">
        <f>BA11+BD11*1+BE11*2+BF11*5+BG11*10+BH11*10+BI11*3</f>
        <v>14.04</v>
      </c>
      <c r="BK11" s="90"/>
      <c r="BL11" s="117">
        <f>$BL$5/L11</f>
        <v>1</v>
      </c>
      <c r="BM11" s="118">
        <f>$BM$5/V11</f>
        <v>0.6666666666666667</v>
      </c>
      <c r="BN11" s="118">
        <f>$BN$5/AF11</f>
        <v>0.6121851200937316</v>
      </c>
      <c r="BO11" s="118">
        <f>$BO$5/AP11</f>
        <v>1</v>
      </c>
      <c r="BP11" s="118">
        <f>$BP$5/AZ11</f>
        <v>0.548235294117647</v>
      </c>
      <c r="BQ11" s="119">
        <f>$BQ$5/BJ11</f>
        <v>0.7051282051282052</v>
      </c>
      <c r="BR11" s="120">
        <f>SUM(BL11:BQ11)</f>
        <v>4.532215286006251</v>
      </c>
      <c r="BS11" s="121">
        <f>($BS$5*BR11)</f>
        <v>0.9136284343295948</v>
      </c>
      <c r="BT11" s="122">
        <f>(RANK(BS11,$BS$6:$BS$89))</f>
        <v>6</v>
      </c>
      <c r="BV11" s="123">
        <f>L11+V11+AF11+AP11+AZ11+BJ11</f>
        <v>94.53999999999999</v>
      </c>
    </row>
    <row r="12" spans="1:74" ht="12.75">
      <c r="A12" s="97">
        <v>40</v>
      </c>
      <c r="B12" s="98" t="s">
        <v>109</v>
      </c>
      <c r="C12" s="99">
        <v>16.52</v>
      </c>
      <c r="D12" s="100">
        <v>2</v>
      </c>
      <c r="E12" s="100">
        <v>6</v>
      </c>
      <c r="F12" s="100">
        <v>4</v>
      </c>
      <c r="G12" s="100"/>
      <c r="H12" s="100"/>
      <c r="I12" s="100"/>
      <c r="J12" s="100"/>
      <c r="K12" s="100"/>
      <c r="L12" s="101">
        <f>C12+F12*1+G12*2+H12*5+I12*10+J12*10+K12*3</f>
        <v>20.52</v>
      </c>
      <c r="M12" s="102">
        <v>14.26</v>
      </c>
      <c r="N12" s="103">
        <v>2</v>
      </c>
      <c r="O12" s="103">
        <v>5</v>
      </c>
      <c r="P12" s="103">
        <v>2</v>
      </c>
      <c r="Q12" s="103">
        <v>1</v>
      </c>
      <c r="R12" s="103"/>
      <c r="S12" s="103"/>
      <c r="T12" s="103"/>
      <c r="U12" s="103"/>
      <c r="V12" s="104">
        <f>M12+P12*1+Q12*2+R12*5+S12*10+T12*10+U12*3</f>
        <v>18.259999999999998</v>
      </c>
      <c r="W12" s="105">
        <v>10.38</v>
      </c>
      <c r="X12" s="106"/>
      <c r="Y12" s="106">
        <v>8</v>
      </c>
      <c r="Z12" s="106"/>
      <c r="AA12" s="106">
        <v>2</v>
      </c>
      <c r="AB12" s="106"/>
      <c r="AC12" s="106"/>
      <c r="AD12" s="106"/>
      <c r="AE12" s="106"/>
      <c r="AF12" s="107">
        <f>W12+Z12*1+AA12*2+AB12*5+AC12*10+AD12*10+AE12*3</f>
        <v>14.38</v>
      </c>
      <c r="AG12" s="108">
        <v>14.48</v>
      </c>
      <c r="AH12" s="109">
        <v>3</v>
      </c>
      <c r="AI12" s="109">
        <v>4</v>
      </c>
      <c r="AJ12" s="109">
        <v>1</v>
      </c>
      <c r="AK12" s="109"/>
      <c r="AL12" s="109">
        <v>1</v>
      </c>
      <c r="AM12" s="109"/>
      <c r="AN12" s="109"/>
      <c r="AO12" s="109"/>
      <c r="AP12" s="110">
        <f>AG12+AJ12*1+AK12*2+AL12*5+AM12*10+AN12*10+AO12*3</f>
        <v>20.48</v>
      </c>
      <c r="AQ12" s="111">
        <v>6.26</v>
      </c>
      <c r="AR12" s="112">
        <v>6</v>
      </c>
      <c r="AS12" s="112"/>
      <c r="AT12" s="112"/>
      <c r="AU12" s="112"/>
      <c r="AV12" s="112"/>
      <c r="AW12" s="112"/>
      <c r="AX12" s="112"/>
      <c r="AY12" s="112"/>
      <c r="AZ12" s="113">
        <f>AQ12+AT12*1+AU12*2+AV12*5+AW12*10+AX12*10+AY12*3</f>
        <v>6.26</v>
      </c>
      <c r="BA12" s="114">
        <v>9.04</v>
      </c>
      <c r="BB12" s="115"/>
      <c r="BC12" s="115">
        <v>4</v>
      </c>
      <c r="BD12" s="115"/>
      <c r="BE12" s="115">
        <v>1</v>
      </c>
      <c r="BF12" s="115">
        <v>1</v>
      </c>
      <c r="BG12" s="115"/>
      <c r="BH12" s="115"/>
      <c r="BI12" s="115"/>
      <c r="BJ12" s="116">
        <f>BA12+BD12*1+BE12*2+BF12*5+BG12*10+BH12*10+BI12*3</f>
        <v>16.04</v>
      </c>
      <c r="BK12" s="90"/>
      <c r="BL12" s="117">
        <f>$BL$5/L12</f>
        <v>0.9176413255360624</v>
      </c>
      <c r="BM12" s="118">
        <f>$BM$5/V12</f>
        <v>0.8444687842278205</v>
      </c>
      <c r="BN12" s="118">
        <f>$BN$5/AF12</f>
        <v>0.7267037552155771</v>
      </c>
      <c r="BO12" s="118">
        <f>$BO$5/AP12</f>
        <v>0.63330078125</v>
      </c>
      <c r="BP12" s="118">
        <f>$BP$5/AZ12</f>
        <v>0.744408945686901</v>
      </c>
      <c r="BQ12" s="119">
        <f>$BQ$5/BJ12</f>
        <v>0.6172069825436409</v>
      </c>
      <c r="BR12" s="120">
        <f>SUM(BL12:BQ12)</f>
        <v>4.483730574460002</v>
      </c>
      <c r="BS12" s="121">
        <f>($BS$5*BR12)</f>
        <v>0.9038546243264175</v>
      </c>
      <c r="BT12" s="122">
        <f>(RANK(BS12,$BS$6:$BS$89))</f>
        <v>7</v>
      </c>
      <c r="BV12" s="123">
        <f>L12+V12+AF12+AP12+AZ12+BJ12</f>
        <v>95.94</v>
      </c>
    </row>
    <row r="13" spans="1:74" ht="12.75">
      <c r="A13" s="97">
        <v>59</v>
      </c>
      <c r="B13" s="125" t="s">
        <v>127</v>
      </c>
      <c r="C13" s="99">
        <v>18.32</v>
      </c>
      <c r="D13" s="100">
        <v>2</v>
      </c>
      <c r="E13" s="100">
        <v>9</v>
      </c>
      <c r="F13" s="100">
        <v>1</v>
      </c>
      <c r="G13" s="100"/>
      <c r="H13" s="100"/>
      <c r="I13" s="100"/>
      <c r="J13" s="100"/>
      <c r="K13" s="100"/>
      <c r="L13" s="101">
        <f>C13+F13*1+G13*2+H13*5+I13*10+J13*10+K13*3</f>
        <v>19.32</v>
      </c>
      <c r="M13" s="102">
        <v>17.13</v>
      </c>
      <c r="N13" s="103">
        <v>2</v>
      </c>
      <c r="O13" s="103">
        <v>5</v>
      </c>
      <c r="P13" s="103">
        <v>3</v>
      </c>
      <c r="Q13" s="103"/>
      <c r="R13" s="103"/>
      <c r="S13" s="103"/>
      <c r="T13" s="103"/>
      <c r="U13" s="103"/>
      <c r="V13" s="104">
        <f>M13+P13*1+Q13*2+R13*5+S13*10+T13*10+U13*3</f>
        <v>20.13</v>
      </c>
      <c r="W13" s="105">
        <v>10.61</v>
      </c>
      <c r="X13" s="106"/>
      <c r="Y13" s="106">
        <v>7</v>
      </c>
      <c r="Z13" s="106">
        <v>1</v>
      </c>
      <c r="AA13" s="106">
        <v>2</v>
      </c>
      <c r="AB13" s="106"/>
      <c r="AC13" s="106"/>
      <c r="AD13" s="106"/>
      <c r="AE13" s="106"/>
      <c r="AF13" s="107">
        <f>W13+Z13*1+AA13*2+AB13*5+AC13*10+AD13*10+AE13*3</f>
        <v>15.61</v>
      </c>
      <c r="AG13" s="108">
        <v>14.11</v>
      </c>
      <c r="AH13" s="109">
        <v>3</v>
      </c>
      <c r="AI13" s="109">
        <v>4</v>
      </c>
      <c r="AJ13" s="109">
        <v>1</v>
      </c>
      <c r="AK13" s="109"/>
      <c r="AL13" s="109">
        <v>1</v>
      </c>
      <c r="AM13" s="109"/>
      <c r="AN13" s="109"/>
      <c r="AO13" s="109"/>
      <c r="AP13" s="110">
        <f>AG13+AJ13*1+AK13*2+AL13*5+AM13*10+AN13*10+AO13*3</f>
        <v>20.11</v>
      </c>
      <c r="AQ13" s="111">
        <v>8.76</v>
      </c>
      <c r="AR13" s="112">
        <v>6</v>
      </c>
      <c r="AS13" s="112"/>
      <c r="AT13" s="112"/>
      <c r="AU13" s="112"/>
      <c r="AV13" s="112"/>
      <c r="AW13" s="112"/>
      <c r="AX13" s="112"/>
      <c r="AY13" s="112"/>
      <c r="AZ13" s="113">
        <f>AQ13+AT13*1+AU13*2+AV13*5+AW13*10+AX13*10+AY13*3</f>
        <v>8.76</v>
      </c>
      <c r="BA13" s="114">
        <v>9.79</v>
      </c>
      <c r="BB13" s="115"/>
      <c r="BC13" s="115">
        <v>5</v>
      </c>
      <c r="BD13" s="115"/>
      <c r="BE13" s="115">
        <v>1</v>
      </c>
      <c r="BF13" s="115"/>
      <c r="BG13" s="115"/>
      <c r="BH13" s="115"/>
      <c r="BI13" s="115"/>
      <c r="BJ13" s="116">
        <f>BA13+BD13*1+BE13*2+BF13*5+BG13*10+BH13*10+BI13*3</f>
        <v>11.79</v>
      </c>
      <c r="BK13" s="90"/>
      <c r="BL13" s="117">
        <f>$BL$5/L13</f>
        <v>0.9746376811594202</v>
      </c>
      <c r="BM13" s="118">
        <f>$BM$5/V13</f>
        <v>0.7660208643815202</v>
      </c>
      <c r="BN13" s="118">
        <f>$BN$5/AF13</f>
        <v>0.66944266495836</v>
      </c>
      <c r="BO13" s="118">
        <f>$BO$5/AP13</f>
        <v>0.6449527598209847</v>
      </c>
      <c r="BP13" s="118">
        <f>$BP$5/AZ13</f>
        <v>0.5319634703196348</v>
      </c>
      <c r="BQ13" s="119">
        <f>$BQ$5/BJ13</f>
        <v>0.8396946564885497</v>
      </c>
      <c r="BR13" s="120">
        <f>SUM(BL13:BQ13)</f>
        <v>4.426712097128469</v>
      </c>
      <c r="BS13" s="121">
        <f>($BS$5*BR13)</f>
        <v>0.8923605317282324</v>
      </c>
      <c r="BT13" s="122">
        <f>(RANK(BS13,$BS$6:$BS$89))</f>
        <v>8</v>
      </c>
      <c r="BV13" s="123">
        <f>L13+V13+AF13+AP13+AZ13+BJ13</f>
        <v>95.72</v>
      </c>
    </row>
    <row r="14" spans="1:74" ht="12.75">
      <c r="A14" s="97">
        <v>62</v>
      </c>
      <c r="B14" s="125" t="s">
        <v>130</v>
      </c>
      <c r="C14" s="99">
        <v>17.22</v>
      </c>
      <c r="D14" s="100">
        <v>2</v>
      </c>
      <c r="E14" s="100">
        <v>4</v>
      </c>
      <c r="F14" s="100">
        <v>4</v>
      </c>
      <c r="G14" s="100">
        <v>2</v>
      </c>
      <c r="H14" s="100"/>
      <c r="I14" s="100"/>
      <c r="J14" s="100"/>
      <c r="K14" s="100"/>
      <c r="L14" s="101">
        <f>C14+F14*1+G14*2+H14*5+I14*10+J14*10+K14*3</f>
        <v>25.22</v>
      </c>
      <c r="M14" s="102">
        <v>14</v>
      </c>
      <c r="N14" s="103">
        <v>2</v>
      </c>
      <c r="O14" s="103">
        <v>5</v>
      </c>
      <c r="P14" s="103">
        <v>2</v>
      </c>
      <c r="Q14" s="103">
        <v>1</v>
      </c>
      <c r="R14" s="103"/>
      <c r="S14" s="103"/>
      <c r="T14" s="103"/>
      <c r="U14" s="103"/>
      <c r="V14" s="104">
        <f>M14+P14*1+Q14*2+R14*5+S14*10+T14*10+U14*3</f>
        <v>18</v>
      </c>
      <c r="W14" s="105">
        <v>13.95</v>
      </c>
      <c r="X14" s="106"/>
      <c r="Y14" s="106">
        <v>10</v>
      </c>
      <c r="Z14" s="106"/>
      <c r="AA14" s="106"/>
      <c r="AB14" s="106"/>
      <c r="AC14" s="106"/>
      <c r="AD14" s="106"/>
      <c r="AE14" s="106"/>
      <c r="AF14" s="107">
        <f>W14+Z14*1+AA14*2+AB14*5+AC14*10+AD14*10+AE14*3</f>
        <v>13.95</v>
      </c>
      <c r="AG14" s="108">
        <v>14.78</v>
      </c>
      <c r="AH14" s="109">
        <v>3</v>
      </c>
      <c r="AI14" s="109">
        <v>3</v>
      </c>
      <c r="AJ14" s="109"/>
      <c r="AK14" s="109"/>
      <c r="AL14" s="109">
        <v>3</v>
      </c>
      <c r="AM14" s="109"/>
      <c r="AN14" s="109"/>
      <c r="AO14" s="109"/>
      <c r="AP14" s="110">
        <f>AG14+AJ14*1+AK14*2+AL14*5+AM14*10+AN14*10+AO14*3</f>
        <v>29.78</v>
      </c>
      <c r="AQ14" s="111">
        <v>6.28</v>
      </c>
      <c r="AR14" s="112">
        <v>6</v>
      </c>
      <c r="AS14" s="112"/>
      <c r="AT14" s="112"/>
      <c r="AU14" s="112"/>
      <c r="AV14" s="112"/>
      <c r="AW14" s="112"/>
      <c r="AX14" s="112"/>
      <c r="AY14" s="112"/>
      <c r="AZ14" s="113">
        <f>AQ14+AT14*1+AU14*2+AV14*5+AW14*10+AX14*10+AY14*3</f>
        <v>6.28</v>
      </c>
      <c r="BA14" s="114">
        <v>11.76</v>
      </c>
      <c r="BB14" s="115"/>
      <c r="BC14" s="115">
        <v>6</v>
      </c>
      <c r="BD14" s="115"/>
      <c r="BE14" s="115"/>
      <c r="BF14" s="115"/>
      <c r="BG14" s="115"/>
      <c r="BH14" s="115"/>
      <c r="BI14" s="115"/>
      <c r="BJ14" s="116">
        <f>BA14+BD14*1+BE14*2+BF14*5+BG14*10+BH14*10+BI14*3</f>
        <v>11.76</v>
      </c>
      <c r="BK14" s="90"/>
      <c r="BL14" s="117">
        <f>$BL$5/L14</f>
        <v>0.746629659000793</v>
      </c>
      <c r="BM14" s="118">
        <f>$BM$5/V14</f>
        <v>0.8566666666666667</v>
      </c>
      <c r="BN14" s="118">
        <f>$BN$5/AF14</f>
        <v>0.7491039426523297</v>
      </c>
      <c r="BO14" s="118">
        <f>$BO$5/AP14</f>
        <v>0.43552719946272667</v>
      </c>
      <c r="BP14" s="118">
        <f>$BP$5/AZ14</f>
        <v>0.7420382165605095</v>
      </c>
      <c r="BQ14" s="119">
        <f>$BQ$5/BJ14</f>
        <v>0.8418367346938775</v>
      </c>
      <c r="BR14" s="120">
        <f>SUM(BL14:BQ14)</f>
        <v>4.371802419036904</v>
      </c>
      <c r="BS14" s="121">
        <f>($BS$5*BR14)</f>
        <v>0.8812915422697581</v>
      </c>
      <c r="BT14" s="122">
        <f>(RANK(BS14,$BS$6:$BS$89))</f>
        <v>9</v>
      </c>
      <c r="BV14" s="123">
        <f>L14+V14+AF14+AP14+AZ14+BJ14</f>
        <v>104.99000000000001</v>
      </c>
    </row>
    <row r="15" spans="1:74" ht="12.75">
      <c r="A15" s="97">
        <v>19</v>
      </c>
      <c r="B15" s="125" t="s">
        <v>88</v>
      </c>
      <c r="C15" s="99">
        <v>18.67</v>
      </c>
      <c r="D15" s="100">
        <v>2</v>
      </c>
      <c r="E15" s="100">
        <v>5</v>
      </c>
      <c r="F15" s="100">
        <v>5</v>
      </c>
      <c r="G15" s="100"/>
      <c r="H15" s="100"/>
      <c r="I15" s="100"/>
      <c r="J15" s="100"/>
      <c r="K15" s="100"/>
      <c r="L15" s="101">
        <f>C15+F15*1+G15*2+H15*5+I15*10+J15*10+K15*3</f>
        <v>23.67</v>
      </c>
      <c r="M15" s="102">
        <v>15.1</v>
      </c>
      <c r="N15" s="103">
        <v>2</v>
      </c>
      <c r="O15" s="103">
        <v>4</v>
      </c>
      <c r="P15" s="103">
        <v>4</v>
      </c>
      <c r="Q15" s="103"/>
      <c r="R15" s="103"/>
      <c r="S15" s="103"/>
      <c r="T15" s="103"/>
      <c r="U15" s="103"/>
      <c r="V15" s="104">
        <f>M15+P15*1+Q15*2+R15*5+S15*10+T15*10+U15*3</f>
        <v>19.1</v>
      </c>
      <c r="W15" s="105">
        <v>12.77</v>
      </c>
      <c r="X15" s="106"/>
      <c r="Y15" s="106">
        <v>9</v>
      </c>
      <c r="Z15" s="106">
        <v>1</v>
      </c>
      <c r="AA15" s="106"/>
      <c r="AB15" s="106"/>
      <c r="AC15" s="106"/>
      <c r="AD15" s="106"/>
      <c r="AE15" s="106"/>
      <c r="AF15" s="107">
        <f>W15+Z15*1+AA15*2+AB15*5+AC15*10+AD15*10+AE15*3</f>
        <v>13.77</v>
      </c>
      <c r="AG15" s="108">
        <v>14.54</v>
      </c>
      <c r="AH15" s="109">
        <v>3</v>
      </c>
      <c r="AI15" s="109">
        <v>4</v>
      </c>
      <c r="AJ15" s="109"/>
      <c r="AK15" s="109"/>
      <c r="AL15" s="109">
        <v>2</v>
      </c>
      <c r="AM15" s="109"/>
      <c r="AN15" s="109"/>
      <c r="AO15" s="109"/>
      <c r="AP15" s="110">
        <f>AG15+AJ15*1+AK15*2+AL15*5+AM15*10+AN15*10+AO15*3</f>
        <v>24.54</v>
      </c>
      <c r="AQ15" s="111">
        <v>6.09</v>
      </c>
      <c r="AR15" s="112">
        <v>6</v>
      </c>
      <c r="AS15" s="112"/>
      <c r="AT15" s="112"/>
      <c r="AU15" s="112"/>
      <c r="AV15" s="112"/>
      <c r="AW15" s="112"/>
      <c r="AX15" s="112"/>
      <c r="AY15" s="112"/>
      <c r="AZ15" s="113">
        <f>AQ15+AT15*1+AU15*2+AV15*5+AW15*10+AX15*10+AY15*3</f>
        <v>6.09</v>
      </c>
      <c r="BA15" s="114">
        <v>10.21</v>
      </c>
      <c r="BB15" s="115"/>
      <c r="BC15" s="115">
        <v>5</v>
      </c>
      <c r="BD15" s="115"/>
      <c r="BE15" s="115"/>
      <c r="BF15" s="115">
        <v>1</v>
      </c>
      <c r="BG15" s="115"/>
      <c r="BH15" s="115"/>
      <c r="BI15" s="115"/>
      <c r="BJ15" s="116">
        <f>BA15+BD15*1+BE15*2+BF15*5+BG15*10+BH15*10+BI15*3</f>
        <v>15.21</v>
      </c>
      <c r="BK15" s="90"/>
      <c r="BL15" s="117">
        <f>$BL$5/L15</f>
        <v>0.7955217574989437</v>
      </c>
      <c r="BM15" s="118">
        <f>$BM$5/V15</f>
        <v>0.8073298429319371</v>
      </c>
      <c r="BN15" s="118">
        <f>$BN$5/AF15</f>
        <v>0.7588961510530138</v>
      </c>
      <c r="BO15" s="118">
        <f>$BO$5/AP15</f>
        <v>0.5285248573757132</v>
      </c>
      <c r="BP15" s="118">
        <f>$BP$5/AZ15</f>
        <v>0.7651888341543515</v>
      </c>
      <c r="BQ15" s="119">
        <f>$BQ$5/BJ15</f>
        <v>0.650887573964497</v>
      </c>
      <c r="BR15" s="120">
        <f>SUM(BL15:BQ15)</f>
        <v>4.306349016978456</v>
      </c>
      <c r="BS15" s="121">
        <f>($BS$5*BR15)</f>
        <v>0.8680970919909189</v>
      </c>
      <c r="BT15" s="122">
        <f>(RANK(BS15,$BS$6:$BS$89))</f>
        <v>10</v>
      </c>
      <c r="BV15" s="123">
        <f>L15+V15+AF15+AP15+AZ15+BJ15</f>
        <v>102.38000000000002</v>
      </c>
    </row>
    <row r="16" spans="1:74" ht="12.75">
      <c r="A16" s="97">
        <v>12</v>
      </c>
      <c r="B16" s="98" t="s">
        <v>81</v>
      </c>
      <c r="C16" s="99">
        <v>21.74</v>
      </c>
      <c r="D16" s="100">
        <v>2</v>
      </c>
      <c r="E16" s="100">
        <v>6</v>
      </c>
      <c r="F16" s="100">
        <v>4</v>
      </c>
      <c r="G16" s="100"/>
      <c r="H16" s="100"/>
      <c r="I16" s="100"/>
      <c r="J16" s="100"/>
      <c r="K16" s="100"/>
      <c r="L16" s="101">
        <f>C16+F16*1+G16*2+H16*5+I16*10+J16*10+K16*3</f>
        <v>25.74</v>
      </c>
      <c r="M16" s="102">
        <v>21.04</v>
      </c>
      <c r="N16" s="103">
        <v>2</v>
      </c>
      <c r="O16" s="103">
        <v>5</v>
      </c>
      <c r="P16" s="103">
        <v>1</v>
      </c>
      <c r="Q16" s="103">
        <v>2</v>
      </c>
      <c r="R16" s="103"/>
      <c r="S16" s="103"/>
      <c r="T16" s="103"/>
      <c r="U16" s="103"/>
      <c r="V16" s="104">
        <f>M16+P16*1+Q16*2+R16*5+S16*10+T16*10+U16*3</f>
        <v>26.04</v>
      </c>
      <c r="W16" s="105">
        <v>11.45</v>
      </c>
      <c r="X16" s="106"/>
      <c r="Y16" s="106">
        <v>6</v>
      </c>
      <c r="Z16" s="106">
        <v>4</v>
      </c>
      <c r="AA16" s="106"/>
      <c r="AB16" s="106"/>
      <c r="AC16" s="106"/>
      <c r="AD16" s="106"/>
      <c r="AE16" s="106"/>
      <c r="AF16" s="107">
        <f>W16+Z16*1+AA16*2+AB16*5+AC16*10+AD16*10+AE16*3</f>
        <v>15.45</v>
      </c>
      <c r="AG16" s="108">
        <v>14.26</v>
      </c>
      <c r="AH16" s="109">
        <v>3</v>
      </c>
      <c r="AI16" s="109">
        <v>6</v>
      </c>
      <c r="AJ16" s="109"/>
      <c r="AK16" s="109"/>
      <c r="AL16" s="109"/>
      <c r="AM16" s="109"/>
      <c r="AN16" s="109"/>
      <c r="AO16" s="109"/>
      <c r="AP16" s="110">
        <f>AG16+AJ16*1+AK16*2+AL16*5+AM16*10+AN16*10+AO16*3</f>
        <v>14.26</v>
      </c>
      <c r="AQ16" s="111">
        <v>6.56</v>
      </c>
      <c r="AR16" s="112">
        <v>6</v>
      </c>
      <c r="AS16" s="112"/>
      <c r="AT16" s="112"/>
      <c r="AU16" s="112"/>
      <c r="AV16" s="112"/>
      <c r="AW16" s="112"/>
      <c r="AX16" s="112"/>
      <c r="AY16" s="112"/>
      <c r="AZ16" s="113">
        <f>AQ16+AT16*1+AU16*2+AV16*5+AW16*10+AX16*10+AY16*3</f>
        <v>6.56</v>
      </c>
      <c r="BA16" s="114">
        <v>10.52</v>
      </c>
      <c r="BB16" s="115"/>
      <c r="BC16" s="115">
        <v>4</v>
      </c>
      <c r="BD16" s="115"/>
      <c r="BE16" s="115">
        <v>1</v>
      </c>
      <c r="BF16" s="115">
        <v>1</v>
      </c>
      <c r="BG16" s="115"/>
      <c r="BH16" s="115"/>
      <c r="BI16" s="115"/>
      <c r="BJ16" s="116">
        <f>BA16+BD16*1+BE16*2+BF16*5+BG16*10+BH16*10+BI16*3</f>
        <v>17.52</v>
      </c>
      <c r="BK16" s="90"/>
      <c r="BL16" s="117">
        <f>$BL$5/L16</f>
        <v>0.7315462315462316</v>
      </c>
      <c r="BM16" s="118">
        <f>$BM$5/V16</f>
        <v>0.5921658986175116</v>
      </c>
      <c r="BN16" s="118">
        <f>$BN$5/AF16</f>
        <v>0.6763754045307443</v>
      </c>
      <c r="BO16" s="118">
        <f>$BO$5/AP16</f>
        <v>0.9095371669004209</v>
      </c>
      <c r="BP16" s="118">
        <f>$BP$5/AZ16</f>
        <v>0.7103658536585367</v>
      </c>
      <c r="BQ16" s="119">
        <f>$BQ$5/BJ16</f>
        <v>0.565068493150685</v>
      </c>
      <c r="BR16" s="120">
        <f>SUM(BL16:BQ16)</f>
        <v>4.18505904840413</v>
      </c>
      <c r="BS16" s="121">
        <f>($BS$5*BR16)</f>
        <v>0.8436468050792185</v>
      </c>
      <c r="BT16" s="122">
        <f>(RANK(BS16,$BS$6:$BS$89))</f>
        <v>11</v>
      </c>
      <c r="BV16" s="123">
        <f>L16+V16+AF16+AP16+AZ16+BJ16</f>
        <v>105.57000000000001</v>
      </c>
    </row>
    <row r="17" spans="1:74" ht="12.75">
      <c r="A17" s="97">
        <v>13</v>
      </c>
      <c r="B17" s="98" t="s">
        <v>82</v>
      </c>
      <c r="C17" s="99">
        <v>13.9</v>
      </c>
      <c r="D17" s="100">
        <v>2</v>
      </c>
      <c r="E17" s="100">
        <v>3</v>
      </c>
      <c r="F17" s="100">
        <v>2</v>
      </c>
      <c r="G17" s="100">
        <v>5</v>
      </c>
      <c r="H17" s="100"/>
      <c r="I17" s="100"/>
      <c r="J17" s="100"/>
      <c r="K17" s="100"/>
      <c r="L17" s="101">
        <f>C17+F17*1+G17*2+H17*5+I17*10+J17*10+K17*3</f>
        <v>25.9</v>
      </c>
      <c r="M17" s="102">
        <v>16.16</v>
      </c>
      <c r="N17" s="103">
        <v>2</v>
      </c>
      <c r="O17" s="103">
        <v>5</v>
      </c>
      <c r="P17" s="103">
        <v>3</v>
      </c>
      <c r="Q17" s="103"/>
      <c r="R17" s="103"/>
      <c r="S17" s="103"/>
      <c r="T17" s="103"/>
      <c r="U17" s="103">
        <v>1</v>
      </c>
      <c r="V17" s="104">
        <f>M17+P17*1+Q17*2+R17*5+S17*10+T17*10+U17*3</f>
        <v>22.16</v>
      </c>
      <c r="W17" s="105">
        <v>9.9</v>
      </c>
      <c r="X17" s="106"/>
      <c r="Y17" s="106">
        <v>8</v>
      </c>
      <c r="Z17" s="106">
        <v>1</v>
      </c>
      <c r="AA17" s="106">
        <v>1</v>
      </c>
      <c r="AB17" s="106"/>
      <c r="AC17" s="106"/>
      <c r="AD17" s="106"/>
      <c r="AE17" s="106"/>
      <c r="AF17" s="107">
        <f>W17+Z17*1+AA17*2+AB17*5+AC17*10+AD17*10+AE17*3</f>
        <v>12.9</v>
      </c>
      <c r="AG17" s="108">
        <v>13.64</v>
      </c>
      <c r="AH17" s="109">
        <v>3</v>
      </c>
      <c r="AI17" s="109">
        <v>5</v>
      </c>
      <c r="AJ17" s="109"/>
      <c r="AK17" s="109"/>
      <c r="AL17" s="109">
        <v>1</v>
      </c>
      <c r="AM17" s="109"/>
      <c r="AN17" s="109"/>
      <c r="AO17" s="109"/>
      <c r="AP17" s="110">
        <f>AG17+AJ17*1+AK17*2+AL17*5+AM17*10+AN17*10+AO17*3</f>
        <v>18.64</v>
      </c>
      <c r="AQ17" s="111">
        <v>7.25</v>
      </c>
      <c r="AR17" s="112">
        <v>6</v>
      </c>
      <c r="AS17" s="112"/>
      <c r="AT17" s="112"/>
      <c r="AU17" s="112"/>
      <c r="AV17" s="112"/>
      <c r="AW17" s="112"/>
      <c r="AX17" s="112"/>
      <c r="AY17" s="112"/>
      <c r="AZ17" s="113">
        <f>AQ17+AT17*1+AU17*2+AV17*5+AW17*10+AX17*10+AY17*3</f>
        <v>7.25</v>
      </c>
      <c r="BA17" s="114">
        <v>8.1</v>
      </c>
      <c r="BB17" s="115"/>
      <c r="BC17" s="115">
        <v>3</v>
      </c>
      <c r="BD17" s="115"/>
      <c r="BE17" s="115">
        <v>2</v>
      </c>
      <c r="BF17" s="115">
        <v>1</v>
      </c>
      <c r="BG17" s="115"/>
      <c r="BH17" s="115"/>
      <c r="BI17" s="115"/>
      <c r="BJ17" s="116">
        <f>BA17+BD17*1+BE17*2+BF17*5+BG17*10+BH17*10+BI17*3</f>
        <v>17.1</v>
      </c>
      <c r="BK17" s="90"/>
      <c r="BL17" s="117">
        <f>$BL$5/L17</f>
        <v>0.727027027027027</v>
      </c>
      <c r="BM17" s="118">
        <f>$BM$5/V17</f>
        <v>0.6958483754512635</v>
      </c>
      <c r="BN17" s="118">
        <f>$BN$5/AF17</f>
        <v>0.8100775193798448</v>
      </c>
      <c r="BO17" s="118">
        <f>$BO$5/AP17</f>
        <v>0.6958154506437768</v>
      </c>
      <c r="BP17" s="118">
        <f>$BP$5/AZ17</f>
        <v>0.6427586206896552</v>
      </c>
      <c r="BQ17" s="119">
        <f>$BQ$5/BJ17</f>
        <v>0.5789473684210527</v>
      </c>
      <c r="BR17" s="120">
        <f>SUM(BL17:BQ17)</f>
        <v>4.15047436161262</v>
      </c>
      <c r="BS17" s="121">
        <f>($BS$5*BR17)</f>
        <v>0.8366750371354784</v>
      </c>
      <c r="BT17" s="122">
        <f>(RANK(BS17,$BS$6:$BS$89))</f>
        <v>12</v>
      </c>
      <c r="BV17" s="123">
        <f>L17+V17+AF17+AP17+AZ17+BJ17</f>
        <v>103.94999999999999</v>
      </c>
    </row>
    <row r="18" spans="1:74" ht="12.75">
      <c r="A18" s="97">
        <v>33</v>
      </c>
      <c r="B18" s="98" t="s">
        <v>102</v>
      </c>
      <c r="C18" s="99">
        <v>17.86</v>
      </c>
      <c r="D18" s="100">
        <v>2</v>
      </c>
      <c r="E18" s="100">
        <v>3</v>
      </c>
      <c r="F18" s="100">
        <v>1</v>
      </c>
      <c r="G18" s="100">
        <v>5</v>
      </c>
      <c r="H18" s="100">
        <v>1</v>
      </c>
      <c r="I18" s="100"/>
      <c r="J18" s="100"/>
      <c r="K18" s="100"/>
      <c r="L18" s="101">
        <f>C18+F18*1+G18*2+H18*5+I18*10+J18*10+K18*3</f>
        <v>33.86</v>
      </c>
      <c r="M18" s="102">
        <v>16.17</v>
      </c>
      <c r="N18" s="103">
        <v>2</v>
      </c>
      <c r="O18" s="103">
        <v>2</v>
      </c>
      <c r="P18" s="103">
        <v>3</v>
      </c>
      <c r="Q18" s="103">
        <v>3</v>
      </c>
      <c r="R18" s="103"/>
      <c r="S18" s="103"/>
      <c r="T18" s="103"/>
      <c r="U18" s="103">
        <v>8</v>
      </c>
      <c r="V18" s="104">
        <f>M18+P18*1+Q18*2+R18*5+S18*10+T18*10+U18*3</f>
        <v>49.17</v>
      </c>
      <c r="W18" s="105">
        <v>12.09</v>
      </c>
      <c r="X18" s="106"/>
      <c r="Y18" s="106">
        <v>10</v>
      </c>
      <c r="Z18" s="106"/>
      <c r="AA18" s="106"/>
      <c r="AB18" s="106"/>
      <c r="AC18" s="106"/>
      <c r="AD18" s="106"/>
      <c r="AE18" s="106"/>
      <c r="AF18" s="107">
        <f>W18+Z18*1+AA18*2+AB18*5+AC18*10+AD18*10+AE18*3</f>
        <v>12.09</v>
      </c>
      <c r="AG18" s="108">
        <v>14.27</v>
      </c>
      <c r="AH18" s="109">
        <v>3</v>
      </c>
      <c r="AI18" s="109">
        <v>5</v>
      </c>
      <c r="AJ18" s="109"/>
      <c r="AK18" s="109"/>
      <c r="AL18" s="109">
        <v>1</v>
      </c>
      <c r="AM18" s="109"/>
      <c r="AN18" s="109"/>
      <c r="AO18" s="109"/>
      <c r="AP18" s="110">
        <f>AG18+AJ18*1+AK18*2+AL18*5+AM18*10+AN18*10+AO18*3</f>
        <v>19.27</v>
      </c>
      <c r="AQ18" s="111">
        <v>6.7</v>
      </c>
      <c r="AR18" s="112">
        <v>6</v>
      </c>
      <c r="AS18" s="112"/>
      <c r="AT18" s="112"/>
      <c r="AU18" s="112"/>
      <c r="AV18" s="112"/>
      <c r="AW18" s="112"/>
      <c r="AX18" s="112"/>
      <c r="AY18" s="112"/>
      <c r="AZ18" s="113">
        <f>AQ18+AT18*1+AU18*2+AV18*5+AW18*10+AX18*10+AY18*3</f>
        <v>6.7</v>
      </c>
      <c r="BA18" s="114">
        <v>9.9</v>
      </c>
      <c r="BB18" s="115"/>
      <c r="BC18" s="115">
        <v>6</v>
      </c>
      <c r="BD18" s="115"/>
      <c r="BE18" s="115"/>
      <c r="BF18" s="115"/>
      <c r="BG18" s="115"/>
      <c r="BH18" s="115"/>
      <c r="BI18" s="115"/>
      <c r="BJ18" s="116">
        <f>BA18+BD18*1+BE18*2+BF18*5+BG18*10+BH18*10+BI18*3</f>
        <v>9.9</v>
      </c>
      <c r="BK18" s="90"/>
      <c r="BL18" s="117">
        <f>$BL$5/L18</f>
        <v>0.5561134081512108</v>
      </c>
      <c r="BM18" s="118">
        <f>$BM$5/V18</f>
        <v>0.31360585723001827</v>
      </c>
      <c r="BN18" s="118">
        <f>$BN$5/AF18</f>
        <v>0.8643507030603804</v>
      </c>
      <c r="BO18" s="118">
        <f>$BO$5/AP18</f>
        <v>0.6730669434353919</v>
      </c>
      <c r="BP18" s="118">
        <f>$BP$5/AZ18</f>
        <v>0.6955223880597015</v>
      </c>
      <c r="BQ18" s="119">
        <f>$BQ$5/BJ18</f>
        <v>1</v>
      </c>
      <c r="BR18" s="120">
        <f>SUM(BL18:BQ18)</f>
        <v>4.102659299936703</v>
      </c>
      <c r="BS18" s="121">
        <f>($BS$5*BR18)</f>
        <v>0.8270362187697172</v>
      </c>
      <c r="BT18" s="122">
        <f>(RANK(BS18,$BS$6:$BS$89))</f>
        <v>13</v>
      </c>
      <c r="BV18" s="123">
        <f>L18+V18+AF18+AP18+AZ18+BJ18</f>
        <v>130.99</v>
      </c>
    </row>
    <row r="19" spans="1:74" ht="12.75">
      <c r="A19" s="97">
        <v>73</v>
      </c>
      <c r="B19" s="98" t="s">
        <v>141</v>
      </c>
      <c r="C19" s="99">
        <v>18.45</v>
      </c>
      <c r="D19" s="100">
        <v>2</v>
      </c>
      <c r="E19" s="100">
        <v>4</v>
      </c>
      <c r="F19" s="100">
        <v>3</v>
      </c>
      <c r="G19" s="100">
        <v>2</v>
      </c>
      <c r="H19" s="100">
        <v>1</v>
      </c>
      <c r="I19" s="100"/>
      <c r="J19" s="100"/>
      <c r="K19" s="100"/>
      <c r="L19" s="101">
        <f>C19+F19*1+G19*2+H19*5+I19*10+J19*10+K19*3</f>
        <v>30.45</v>
      </c>
      <c r="M19" s="102">
        <v>24.46</v>
      </c>
      <c r="N19" s="103">
        <v>2</v>
      </c>
      <c r="O19" s="103">
        <v>6</v>
      </c>
      <c r="P19" s="103">
        <v>2</v>
      </c>
      <c r="Q19" s="103"/>
      <c r="R19" s="103"/>
      <c r="S19" s="103"/>
      <c r="T19" s="103"/>
      <c r="U19" s="103"/>
      <c r="V19" s="104">
        <f>M19+P19*1+Q19*2+R19*5+S19*10+T19*10+U19*3</f>
        <v>26.46</v>
      </c>
      <c r="W19" s="105">
        <v>16.85</v>
      </c>
      <c r="X19" s="106"/>
      <c r="Y19" s="106">
        <v>10</v>
      </c>
      <c r="Z19" s="106"/>
      <c r="AA19" s="106"/>
      <c r="AB19" s="106"/>
      <c r="AC19" s="106"/>
      <c r="AD19" s="106"/>
      <c r="AE19" s="106"/>
      <c r="AF19" s="107">
        <f>W19+Z19*1+AA19*2+AB19*5+AC19*10+AD19*10+AE19*3</f>
        <v>16.85</v>
      </c>
      <c r="AG19" s="108">
        <v>15.84</v>
      </c>
      <c r="AH19" s="109">
        <v>3</v>
      </c>
      <c r="AI19" s="109">
        <v>5</v>
      </c>
      <c r="AJ19" s="109">
        <v>1</v>
      </c>
      <c r="AK19" s="109"/>
      <c r="AL19" s="109"/>
      <c r="AM19" s="109"/>
      <c r="AN19" s="109"/>
      <c r="AO19" s="109"/>
      <c r="AP19" s="110">
        <f>AG19+AJ19*1+AK19*2+AL19*5+AM19*10+AN19*10+AO19*3</f>
        <v>16.84</v>
      </c>
      <c r="AQ19" s="111">
        <v>6.13</v>
      </c>
      <c r="AR19" s="112">
        <v>6</v>
      </c>
      <c r="AS19" s="112"/>
      <c r="AT19" s="112"/>
      <c r="AU19" s="112"/>
      <c r="AV19" s="112"/>
      <c r="AW19" s="112"/>
      <c r="AX19" s="112"/>
      <c r="AY19" s="112"/>
      <c r="AZ19" s="113">
        <f>AQ19+AT19*1+AU19*2+AV19*5+AW19*10+AX19*10+AY19*3</f>
        <v>6.13</v>
      </c>
      <c r="BA19" s="114">
        <v>11.16</v>
      </c>
      <c r="BB19" s="115"/>
      <c r="BC19" s="115">
        <v>4</v>
      </c>
      <c r="BD19" s="115"/>
      <c r="BE19" s="115">
        <v>2</v>
      </c>
      <c r="BF19" s="115"/>
      <c r="BG19" s="115"/>
      <c r="BH19" s="115"/>
      <c r="BI19" s="115"/>
      <c r="BJ19" s="116">
        <f>BA19+BD19*1+BE19*2+BF19*5+BG19*10+BH19*10+BI19*3</f>
        <v>15.16</v>
      </c>
      <c r="BK19" s="90"/>
      <c r="BL19" s="117">
        <f>$BL$5/L19</f>
        <v>0.6183908045977011</v>
      </c>
      <c r="BM19" s="118">
        <f>$BM$5/V19</f>
        <v>0.582766439909297</v>
      </c>
      <c r="BN19" s="118">
        <f>$BN$5/AF19</f>
        <v>0.6201780415430266</v>
      </c>
      <c r="BO19" s="118">
        <f>$BO$5/AP19</f>
        <v>0.7701900237529692</v>
      </c>
      <c r="BP19" s="118">
        <f>$BP$5/AZ19</f>
        <v>0.7601957585644372</v>
      </c>
      <c r="BQ19" s="119">
        <f>$BQ$5/BJ19</f>
        <v>0.6530343007915568</v>
      </c>
      <c r="BR19" s="120">
        <f>SUM(BL19:BQ19)</f>
        <v>4.004755369158988</v>
      </c>
      <c r="BS19" s="121">
        <f>($BS$5*BR19)</f>
        <v>0.8073002156572133</v>
      </c>
      <c r="BT19" s="122">
        <f>(RANK(BS19,$BS$6:$BS$89))</f>
        <v>14</v>
      </c>
      <c r="BV19" s="123">
        <f>L19+V19+AF19+AP19+AZ19+BJ19</f>
        <v>111.88999999999999</v>
      </c>
    </row>
    <row r="20" spans="1:74" ht="12.75">
      <c r="A20" s="97">
        <v>2</v>
      </c>
      <c r="B20" s="98" t="s">
        <v>71</v>
      </c>
      <c r="C20" s="99">
        <v>14.3</v>
      </c>
      <c r="D20" s="100">
        <v>2</v>
      </c>
      <c r="E20" s="100">
        <v>3</v>
      </c>
      <c r="F20" s="100">
        <v>5</v>
      </c>
      <c r="G20" s="100"/>
      <c r="H20" s="100"/>
      <c r="I20" s="100"/>
      <c r="J20" s="100"/>
      <c r="K20" s="100"/>
      <c r="L20" s="101">
        <f>C20+F20*1+G20*2+H20*5+I20*10+J20*10+K20*3</f>
        <v>19.3</v>
      </c>
      <c r="M20" s="102">
        <v>21.59</v>
      </c>
      <c r="N20" s="103">
        <v>2</v>
      </c>
      <c r="O20" s="103">
        <v>5</v>
      </c>
      <c r="P20" s="103">
        <v>2</v>
      </c>
      <c r="Q20" s="103"/>
      <c r="R20" s="103">
        <v>1</v>
      </c>
      <c r="S20" s="103"/>
      <c r="T20" s="103"/>
      <c r="U20" s="103"/>
      <c r="V20" s="104">
        <f>M20+P20*1+Q20*2+R20*5+S20*10+T20*10+U20*3</f>
        <v>28.59</v>
      </c>
      <c r="W20" s="105">
        <v>17.98</v>
      </c>
      <c r="X20" s="106"/>
      <c r="Y20" s="106">
        <v>10</v>
      </c>
      <c r="Z20" s="106"/>
      <c r="AA20" s="106"/>
      <c r="AB20" s="106"/>
      <c r="AC20" s="106"/>
      <c r="AD20" s="106"/>
      <c r="AE20" s="106"/>
      <c r="AF20" s="107">
        <f>W20+Z20*1+AA20*2+AB20*5+AC20*10+AD20*10+AE20*3</f>
        <v>17.98</v>
      </c>
      <c r="AG20" s="108">
        <v>19.52</v>
      </c>
      <c r="AH20" s="109">
        <v>3</v>
      </c>
      <c r="AI20" s="109">
        <v>4</v>
      </c>
      <c r="AJ20" s="109"/>
      <c r="AK20" s="109"/>
      <c r="AL20" s="109">
        <v>2</v>
      </c>
      <c r="AM20" s="109"/>
      <c r="AN20" s="109"/>
      <c r="AO20" s="109"/>
      <c r="AP20" s="110">
        <f>AG20+AJ20*1+AK20*2+AL20*5+AM20*10+AN20*10+AO20*3</f>
        <v>29.52</v>
      </c>
      <c r="AQ20" s="111">
        <v>6.35</v>
      </c>
      <c r="AR20" s="112">
        <v>6</v>
      </c>
      <c r="AS20" s="112"/>
      <c r="AT20" s="112"/>
      <c r="AU20" s="112"/>
      <c r="AV20" s="112"/>
      <c r="AW20" s="112"/>
      <c r="AX20" s="112"/>
      <c r="AY20" s="112"/>
      <c r="AZ20" s="113">
        <f>AQ20+AT20*1+AU20*2+AV20*5+AW20*10+AX20*10+AY20*3</f>
        <v>6.35</v>
      </c>
      <c r="BA20" s="114">
        <v>11.6</v>
      </c>
      <c r="BB20" s="115"/>
      <c r="BC20" s="115">
        <v>5</v>
      </c>
      <c r="BD20" s="115"/>
      <c r="BE20" s="115">
        <v>1</v>
      </c>
      <c r="BF20" s="115"/>
      <c r="BG20" s="115"/>
      <c r="BH20" s="115"/>
      <c r="BI20" s="115"/>
      <c r="BJ20" s="116">
        <f>BA20+BD20*1+BE20*2+BF20*5+BG20*10+BH20*10+BI20*3</f>
        <v>13.6</v>
      </c>
      <c r="BK20" s="90"/>
      <c r="BL20" s="117">
        <f>$BL$5/L20</f>
        <v>0.9756476683937823</v>
      </c>
      <c r="BM20" s="118">
        <f>$BM$5/V20</f>
        <v>0.5393494228751312</v>
      </c>
      <c r="BN20" s="118">
        <f>$BN$5/AF20</f>
        <v>0.5812013348164626</v>
      </c>
      <c r="BO20" s="118">
        <f>$BO$5/AP20</f>
        <v>0.43936314363143636</v>
      </c>
      <c r="BP20" s="118">
        <f>$BP$5/AZ20</f>
        <v>0.7338582677165355</v>
      </c>
      <c r="BQ20" s="119">
        <f>$BQ$5/BJ20</f>
        <v>0.7279411764705883</v>
      </c>
      <c r="BR20" s="120">
        <f>SUM(BL20:BQ20)</f>
        <v>3.997361013903936</v>
      </c>
      <c r="BS20" s="121">
        <f>($BS$5*BR20)</f>
        <v>0.8058096215904643</v>
      </c>
      <c r="BT20" s="122">
        <f>(RANK(BS20,$BS$6:$BS$89))</f>
        <v>15</v>
      </c>
      <c r="BV20" s="123">
        <f>L20+V20+AF20+AP20+AZ20+BJ20</f>
        <v>115.33999999999999</v>
      </c>
    </row>
    <row r="21" spans="1:74" ht="12.75">
      <c r="A21" s="97">
        <v>44</v>
      </c>
      <c r="B21" s="98" t="s">
        <v>112</v>
      </c>
      <c r="C21" s="99">
        <v>19.14</v>
      </c>
      <c r="D21" s="100">
        <v>2</v>
      </c>
      <c r="E21" s="100">
        <v>4</v>
      </c>
      <c r="F21" s="100">
        <v>3</v>
      </c>
      <c r="G21" s="100">
        <v>1</v>
      </c>
      <c r="H21" s="100">
        <v>2</v>
      </c>
      <c r="I21" s="100"/>
      <c r="J21" s="100"/>
      <c r="K21" s="100"/>
      <c r="L21" s="101">
        <f>C21+F21*1+G21*2+H21*5+I21*10+J21*10+K21*3</f>
        <v>34.14</v>
      </c>
      <c r="M21" s="102">
        <v>21.69</v>
      </c>
      <c r="N21" s="103">
        <v>2</v>
      </c>
      <c r="O21" s="103">
        <v>5</v>
      </c>
      <c r="P21" s="103">
        <v>2</v>
      </c>
      <c r="Q21" s="103"/>
      <c r="R21" s="103"/>
      <c r="S21" s="103"/>
      <c r="T21" s="103">
        <v>1</v>
      </c>
      <c r="U21" s="103"/>
      <c r="V21" s="104">
        <f>M21+P21*1+Q21*2+R21*5+S21*10+T21*10+U21*3</f>
        <v>33.69</v>
      </c>
      <c r="W21" s="105">
        <v>10.45</v>
      </c>
      <c r="X21" s="106"/>
      <c r="Y21" s="106">
        <v>10</v>
      </c>
      <c r="Z21" s="106"/>
      <c r="AA21" s="106"/>
      <c r="AB21" s="106"/>
      <c r="AC21" s="106"/>
      <c r="AD21" s="106"/>
      <c r="AE21" s="106"/>
      <c r="AF21" s="107">
        <f>W21+Z21*1+AA21*2+AB21*5+AC21*10+AD21*10+AE21*3</f>
        <v>10.45</v>
      </c>
      <c r="AG21" s="108">
        <v>14.07</v>
      </c>
      <c r="AH21" s="109">
        <v>3</v>
      </c>
      <c r="AI21" s="109">
        <v>3</v>
      </c>
      <c r="AJ21" s="109">
        <v>1</v>
      </c>
      <c r="AK21" s="109"/>
      <c r="AL21" s="109">
        <v>2</v>
      </c>
      <c r="AM21" s="109"/>
      <c r="AN21" s="109"/>
      <c r="AO21" s="109"/>
      <c r="AP21" s="110">
        <f>AG21+AJ21*1+AK21*2+AL21*5+AM21*10+AN21*10+AO21*3</f>
        <v>25.07</v>
      </c>
      <c r="AQ21" s="111">
        <v>8.35</v>
      </c>
      <c r="AR21" s="112">
        <v>6</v>
      </c>
      <c r="AS21" s="112"/>
      <c r="AT21" s="112"/>
      <c r="AU21" s="112"/>
      <c r="AV21" s="112"/>
      <c r="AW21" s="112"/>
      <c r="AX21" s="112"/>
      <c r="AY21" s="112"/>
      <c r="AZ21" s="113">
        <f>AQ21+AT21*1+AU21*2+AV21*5+AW21*10+AX21*10+AY21*3</f>
        <v>8.35</v>
      </c>
      <c r="BA21" s="114">
        <v>9.94</v>
      </c>
      <c r="BB21" s="115"/>
      <c r="BC21" s="115">
        <v>5</v>
      </c>
      <c r="BD21" s="115">
        <v>1</v>
      </c>
      <c r="BE21" s="115"/>
      <c r="BF21" s="115"/>
      <c r="BG21" s="115"/>
      <c r="BH21" s="115"/>
      <c r="BI21" s="115"/>
      <c r="BJ21" s="116">
        <f>BA21+BD21*1+BE21*2+BF21*5+BG21*10+BH21*10+BI21*3</f>
        <v>10.94</v>
      </c>
      <c r="BK21" s="90"/>
      <c r="BL21" s="117">
        <f>$BL$5/L21</f>
        <v>0.5515524311657879</v>
      </c>
      <c r="BM21" s="118">
        <f>$BM$5/V21</f>
        <v>0.4577025823686554</v>
      </c>
      <c r="BN21" s="118">
        <f>$BN$5/AF21</f>
        <v>1</v>
      </c>
      <c r="BO21" s="118">
        <f>$BO$5/AP21</f>
        <v>0.5173514160351017</v>
      </c>
      <c r="BP21" s="118">
        <f>$BP$5/AZ21</f>
        <v>0.5580838323353294</v>
      </c>
      <c r="BQ21" s="119">
        <f>$BQ$5/BJ21</f>
        <v>0.9049360146252285</v>
      </c>
      <c r="BR21" s="120">
        <f>SUM(BL21:BQ21)</f>
        <v>3.989626276530103</v>
      </c>
      <c r="BS21" s="121">
        <f>($BS$5*BR21)</f>
        <v>0.8042504114579218</v>
      </c>
      <c r="BT21" s="122">
        <f>(RANK(BS21,$BS$6:$BS$89))</f>
        <v>16</v>
      </c>
      <c r="BV21" s="123">
        <f>L21+V21+AF21+AP21+AZ21+BJ21</f>
        <v>122.63999999999999</v>
      </c>
    </row>
    <row r="22" spans="1:74" ht="12.75">
      <c r="A22" s="97">
        <v>50</v>
      </c>
      <c r="B22" s="125" t="s">
        <v>118</v>
      </c>
      <c r="C22" s="99">
        <v>19.98</v>
      </c>
      <c r="D22" s="100">
        <v>2</v>
      </c>
      <c r="E22" s="100">
        <v>2</v>
      </c>
      <c r="F22" s="100">
        <v>4</v>
      </c>
      <c r="G22" s="100">
        <v>3</v>
      </c>
      <c r="H22" s="100">
        <v>1</v>
      </c>
      <c r="I22" s="100"/>
      <c r="J22" s="100"/>
      <c r="K22" s="100"/>
      <c r="L22" s="101">
        <f>C22+F22*1+G22*2+H22*5+I22*10+J22*10+K22*3</f>
        <v>34.980000000000004</v>
      </c>
      <c r="M22" s="102">
        <v>14.19</v>
      </c>
      <c r="N22" s="103">
        <v>2</v>
      </c>
      <c r="O22" s="103">
        <v>2</v>
      </c>
      <c r="P22" s="103">
        <v>4</v>
      </c>
      <c r="Q22" s="103">
        <v>1</v>
      </c>
      <c r="R22" s="103">
        <v>1</v>
      </c>
      <c r="S22" s="103"/>
      <c r="T22" s="103"/>
      <c r="U22" s="103"/>
      <c r="V22" s="104">
        <f>M22+P22*1+Q22*2+R22*5+S22*10+T22*10+U22*3</f>
        <v>25.189999999999998</v>
      </c>
      <c r="W22" s="105">
        <v>13.67</v>
      </c>
      <c r="X22" s="106"/>
      <c r="Y22" s="106">
        <v>9</v>
      </c>
      <c r="Z22" s="106"/>
      <c r="AA22" s="106">
        <v>1</v>
      </c>
      <c r="AB22" s="106"/>
      <c r="AC22" s="106"/>
      <c r="AD22" s="106"/>
      <c r="AE22" s="106"/>
      <c r="AF22" s="107">
        <f>W22+Z22*1+AA22*2+AB22*5+AC22*10+AD22*10+AE22*3</f>
        <v>15.67</v>
      </c>
      <c r="AG22" s="108">
        <v>14.42</v>
      </c>
      <c r="AH22" s="109">
        <v>3</v>
      </c>
      <c r="AI22" s="109">
        <v>5</v>
      </c>
      <c r="AJ22" s="109"/>
      <c r="AK22" s="109"/>
      <c r="AL22" s="109">
        <v>1</v>
      </c>
      <c r="AM22" s="109"/>
      <c r="AN22" s="109"/>
      <c r="AO22" s="109"/>
      <c r="AP22" s="110">
        <f>AG22+AJ22*1+AK22*2+AL22*5+AM22*10+AN22*10+AO22*3</f>
        <v>19.42</v>
      </c>
      <c r="AQ22" s="111">
        <v>5.68</v>
      </c>
      <c r="AR22" s="112">
        <v>6</v>
      </c>
      <c r="AS22" s="112"/>
      <c r="AT22" s="112"/>
      <c r="AU22" s="112"/>
      <c r="AV22" s="112"/>
      <c r="AW22" s="112"/>
      <c r="AX22" s="112"/>
      <c r="AY22" s="112"/>
      <c r="AZ22" s="113">
        <f>AQ22+AT22*1+AU22*2+AV22*5+AW22*10+AX22*10+AY22*3</f>
        <v>5.68</v>
      </c>
      <c r="BA22" s="114">
        <v>9.54</v>
      </c>
      <c r="BB22" s="115"/>
      <c r="BC22" s="115">
        <v>4</v>
      </c>
      <c r="BD22" s="115"/>
      <c r="BE22" s="115">
        <v>1</v>
      </c>
      <c r="BF22" s="115">
        <v>1</v>
      </c>
      <c r="BG22" s="115"/>
      <c r="BH22" s="115"/>
      <c r="BI22" s="115"/>
      <c r="BJ22" s="116">
        <f>BA22+BD22*1+BE22*2+BF22*5+BG22*10+BH22*10+BI22*3</f>
        <v>16.54</v>
      </c>
      <c r="BK22" s="90"/>
      <c r="BL22" s="117">
        <f>$BL$5/L22</f>
        <v>0.5383076043453401</v>
      </c>
      <c r="BM22" s="118">
        <f>$BM$5/V22</f>
        <v>0.6121476776498611</v>
      </c>
      <c r="BN22" s="118">
        <f>$BN$5/AF22</f>
        <v>0.6668793873643906</v>
      </c>
      <c r="BO22" s="118">
        <f>$BO$5/AP22</f>
        <v>0.6678681771369722</v>
      </c>
      <c r="BP22" s="118">
        <f>$BP$5/AZ22</f>
        <v>0.8204225352112676</v>
      </c>
      <c r="BQ22" s="119">
        <f>$BQ$5/BJ22</f>
        <v>0.5985489721886337</v>
      </c>
      <c r="BR22" s="120">
        <f>SUM(BL22:BQ22)</f>
        <v>3.9041743538964653</v>
      </c>
      <c r="BS22" s="121">
        <f>($BS$5*BR22)</f>
        <v>0.7870245513962255</v>
      </c>
      <c r="BT22" s="122">
        <f>(RANK(BS22,$BS$6:$BS$89))</f>
        <v>17</v>
      </c>
      <c r="BV22" s="123">
        <f>L22+V22+AF22+AP22+AZ22+BJ22</f>
        <v>117.47999999999999</v>
      </c>
    </row>
    <row r="23" spans="1:74" ht="12.75">
      <c r="A23" s="97">
        <v>79</v>
      </c>
      <c r="B23" s="98" t="s">
        <v>147</v>
      </c>
      <c r="C23" s="99">
        <v>20.07</v>
      </c>
      <c r="D23" s="100">
        <v>2</v>
      </c>
      <c r="E23" s="100">
        <v>7</v>
      </c>
      <c r="F23" s="100">
        <v>3</v>
      </c>
      <c r="G23" s="100"/>
      <c r="H23" s="100"/>
      <c r="I23" s="100"/>
      <c r="J23" s="100"/>
      <c r="K23" s="100"/>
      <c r="L23" s="101">
        <f>C23+F23*1+G23*2+H23*5+I23*10+J23*10+K23*3</f>
        <v>23.07</v>
      </c>
      <c r="M23" s="102">
        <v>26.18</v>
      </c>
      <c r="N23" s="103">
        <v>2</v>
      </c>
      <c r="O23" s="103">
        <v>7</v>
      </c>
      <c r="P23" s="103">
        <v>1</v>
      </c>
      <c r="Q23" s="103"/>
      <c r="R23" s="103"/>
      <c r="S23" s="103"/>
      <c r="T23" s="103">
        <v>1</v>
      </c>
      <c r="U23" s="103"/>
      <c r="V23" s="104">
        <f>M23+P23*1+Q23*2+R23*5+S23*10+T23*10+U23*3</f>
        <v>37.18</v>
      </c>
      <c r="W23" s="105">
        <v>14.88</v>
      </c>
      <c r="X23" s="106"/>
      <c r="Y23" s="106">
        <v>9</v>
      </c>
      <c r="Z23" s="106"/>
      <c r="AA23" s="106">
        <v>1</v>
      </c>
      <c r="AB23" s="106"/>
      <c r="AC23" s="106"/>
      <c r="AD23" s="106"/>
      <c r="AE23" s="106"/>
      <c r="AF23" s="107">
        <f>W23+Z23*1+AA23*2+AB23*5+AC23*10+AD23*10+AE23*3</f>
        <v>16.880000000000003</v>
      </c>
      <c r="AG23" s="108">
        <v>19.52</v>
      </c>
      <c r="AH23" s="109">
        <v>3</v>
      </c>
      <c r="AI23" s="109">
        <v>6</v>
      </c>
      <c r="AJ23" s="109"/>
      <c r="AK23" s="109"/>
      <c r="AL23" s="109"/>
      <c r="AM23" s="109"/>
      <c r="AN23" s="109"/>
      <c r="AO23" s="109"/>
      <c r="AP23" s="110">
        <f>AG23+AJ23*1+AK23*2+AL23*5+AM23*10+AN23*10+AO23*3</f>
        <v>19.52</v>
      </c>
      <c r="AQ23" s="111">
        <v>8.6</v>
      </c>
      <c r="AR23" s="112">
        <v>6</v>
      </c>
      <c r="AS23" s="112"/>
      <c r="AT23" s="112"/>
      <c r="AU23" s="112"/>
      <c r="AV23" s="112"/>
      <c r="AW23" s="112"/>
      <c r="AX23" s="112"/>
      <c r="AY23" s="112"/>
      <c r="AZ23" s="113">
        <f>AQ23+AT23*1+AU23*2+AV23*5+AW23*10+AX23*10+AY23*3</f>
        <v>8.6</v>
      </c>
      <c r="BA23" s="114">
        <v>10.39</v>
      </c>
      <c r="BB23" s="115"/>
      <c r="BC23" s="115">
        <v>4</v>
      </c>
      <c r="BD23" s="115">
        <v>2</v>
      </c>
      <c r="BE23" s="115"/>
      <c r="BF23" s="115"/>
      <c r="BG23" s="115"/>
      <c r="BH23" s="115"/>
      <c r="BI23" s="115"/>
      <c r="BJ23" s="116">
        <f>BA23+BD23*1+BE23*2+BF23*5+BG23*10+BH23*10+BI23*3</f>
        <v>12.39</v>
      </c>
      <c r="BK23" s="90"/>
      <c r="BL23" s="117">
        <f>$BL$5/L23</f>
        <v>0.8162115301257042</v>
      </c>
      <c r="BM23" s="118">
        <f>$BM$5/V23</f>
        <v>0.41473910704679934</v>
      </c>
      <c r="BN23" s="118">
        <f>$BN$5/AF23</f>
        <v>0.6190758293838862</v>
      </c>
      <c r="BO23" s="118">
        <f>$BO$5/AP23</f>
        <v>0.6644467213114754</v>
      </c>
      <c r="BP23" s="118">
        <f>$BP$5/AZ23</f>
        <v>0.541860465116279</v>
      </c>
      <c r="BQ23" s="119">
        <f>$BQ$5/BJ23</f>
        <v>0.7990314769975787</v>
      </c>
      <c r="BR23" s="120">
        <f>SUM(BL23:BQ23)</f>
        <v>3.8553651299817226</v>
      </c>
      <c r="BS23" s="121">
        <f>($BS$5*BR23)</f>
        <v>0.7771853244372245</v>
      </c>
      <c r="BT23" s="122">
        <f>(RANK(BS23,$BS$6:$BS$89))</f>
        <v>18</v>
      </c>
      <c r="BV23" s="123">
        <f>L23+V23+AF23+AP23+AZ23+BJ23</f>
        <v>117.63999999999999</v>
      </c>
    </row>
    <row r="24" spans="1:74" ht="12.75">
      <c r="A24" s="97">
        <v>22</v>
      </c>
      <c r="B24" s="98" t="s">
        <v>91</v>
      </c>
      <c r="C24" s="99">
        <v>18.74</v>
      </c>
      <c r="D24" s="100">
        <v>2</v>
      </c>
      <c r="E24" s="100">
        <v>6</v>
      </c>
      <c r="F24" s="100">
        <v>3</v>
      </c>
      <c r="G24" s="100">
        <v>1</v>
      </c>
      <c r="H24" s="100"/>
      <c r="I24" s="100"/>
      <c r="J24" s="100"/>
      <c r="K24" s="100"/>
      <c r="L24" s="101">
        <f>C24+F24*1+G24*2+H24*5+I24*10+J24*10+K24*3</f>
        <v>23.74</v>
      </c>
      <c r="M24" s="102">
        <v>19.08</v>
      </c>
      <c r="N24" s="103"/>
      <c r="O24" s="103">
        <v>1</v>
      </c>
      <c r="P24" s="103">
        <v>1</v>
      </c>
      <c r="Q24" s="103">
        <v>1</v>
      </c>
      <c r="R24" s="103">
        <v>5</v>
      </c>
      <c r="S24" s="103"/>
      <c r="T24" s="103">
        <v>5</v>
      </c>
      <c r="U24" s="103">
        <v>8</v>
      </c>
      <c r="V24" s="104">
        <f>M24+P24*1+Q24*2+R24*5+S24*10+T24*10+U24*3</f>
        <v>121.08</v>
      </c>
      <c r="W24" s="105">
        <v>11.48</v>
      </c>
      <c r="X24" s="106"/>
      <c r="Y24" s="106">
        <v>9</v>
      </c>
      <c r="Z24" s="106"/>
      <c r="AA24" s="106">
        <v>1</v>
      </c>
      <c r="AB24" s="106"/>
      <c r="AC24" s="106"/>
      <c r="AD24" s="106"/>
      <c r="AE24" s="106"/>
      <c r="AF24" s="107">
        <f>W24+Z24*1+AA24*2+AB24*5+AC24*10+AD24*10+AE24*3</f>
        <v>13.48</v>
      </c>
      <c r="AG24" s="108">
        <v>16.02</v>
      </c>
      <c r="AH24" s="109">
        <v>3</v>
      </c>
      <c r="AI24" s="109">
        <v>2</v>
      </c>
      <c r="AJ24" s="109"/>
      <c r="AK24" s="109">
        <v>2</v>
      </c>
      <c r="AL24" s="109">
        <v>2</v>
      </c>
      <c r="AM24" s="109"/>
      <c r="AN24" s="109"/>
      <c r="AO24" s="109"/>
      <c r="AP24" s="110">
        <f>AG24+AJ24*1+AK24*2+AL24*5+AM24*10+AN24*10+AO24*3</f>
        <v>30.02</v>
      </c>
      <c r="AQ24" s="111">
        <v>6.75</v>
      </c>
      <c r="AR24" s="112">
        <v>6</v>
      </c>
      <c r="AS24" s="112"/>
      <c r="AT24" s="112"/>
      <c r="AU24" s="112"/>
      <c r="AV24" s="112"/>
      <c r="AW24" s="112"/>
      <c r="AX24" s="112"/>
      <c r="AY24" s="112"/>
      <c r="AZ24" s="113">
        <f>AQ24+AT24*1+AU24*2+AV24*5+AW24*10+AX24*10+AY24*3</f>
        <v>6.75</v>
      </c>
      <c r="BA24" s="114">
        <v>10.47</v>
      </c>
      <c r="BB24" s="115"/>
      <c r="BC24" s="115">
        <v>6</v>
      </c>
      <c r="BD24" s="115"/>
      <c r="BE24" s="115"/>
      <c r="BF24" s="115"/>
      <c r="BG24" s="115"/>
      <c r="BH24" s="115"/>
      <c r="BI24" s="115"/>
      <c r="BJ24" s="116">
        <f>BA24+BD24*1+BE24*2+BF24*5+BG24*10+BH24*10+BI24*3</f>
        <v>10.47</v>
      </c>
      <c r="BK24" s="90"/>
      <c r="BL24" s="117">
        <f>$BL$5/L24</f>
        <v>0.7931760741364785</v>
      </c>
      <c r="BM24" s="118">
        <f>$BM$5/V24</f>
        <v>0.1273538156590684</v>
      </c>
      <c r="BN24" s="118">
        <f>$BN$5/AF24</f>
        <v>0.7752225519287833</v>
      </c>
      <c r="BO24" s="118">
        <f>$BO$5/AP24</f>
        <v>0.43204530313124584</v>
      </c>
      <c r="BP24" s="118">
        <f>$BP$5/AZ24</f>
        <v>0.6903703703703704</v>
      </c>
      <c r="BQ24" s="119">
        <f>$BQ$5/BJ24</f>
        <v>0.9455587392550143</v>
      </c>
      <c r="BR24" s="120">
        <f>SUM(BL24:BQ24)</f>
        <v>3.763726854480961</v>
      </c>
      <c r="BS24" s="121">
        <f>($BS$5*BR24)</f>
        <v>0.758712385954154</v>
      </c>
      <c r="BT24" s="122">
        <f>(RANK(BS24,$BS$6:$BS$89))</f>
        <v>19</v>
      </c>
      <c r="BV24" s="123">
        <f>L24+V24+AF24+AP24+AZ24+BJ24</f>
        <v>205.54</v>
      </c>
    </row>
    <row r="25" spans="1:74" ht="12.75">
      <c r="A25" s="97">
        <v>27</v>
      </c>
      <c r="B25" s="98" t="s">
        <v>96</v>
      </c>
      <c r="C25" s="99">
        <v>16.86</v>
      </c>
      <c r="D25" s="100">
        <v>2</v>
      </c>
      <c r="E25" s="100">
        <v>3</v>
      </c>
      <c r="F25" s="100">
        <v>4</v>
      </c>
      <c r="G25" s="100">
        <v>3</v>
      </c>
      <c r="H25" s="100"/>
      <c r="I25" s="100"/>
      <c r="J25" s="100"/>
      <c r="K25" s="100"/>
      <c r="L25" s="101">
        <f>C25+F25*1+G25*2+H25*5+I25*10+J25*10+K25*3</f>
        <v>26.86</v>
      </c>
      <c r="M25" s="102">
        <v>17.92</v>
      </c>
      <c r="N25" s="103">
        <v>2</v>
      </c>
      <c r="O25" s="103">
        <v>6</v>
      </c>
      <c r="P25" s="103">
        <v>2</v>
      </c>
      <c r="Q25" s="103"/>
      <c r="R25" s="103"/>
      <c r="S25" s="103"/>
      <c r="T25" s="103"/>
      <c r="U25" s="103"/>
      <c r="V25" s="104">
        <f>M25+P25*1+Q25*2+R25*5+S25*10+T25*10+U25*3</f>
        <v>19.92</v>
      </c>
      <c r="W25" s="105">
        <v>9.8</v>
      </c>
      <c r="X25" s="106"/>
      <c r="Y25" s="106">
        <v>7</v>
      </c>
      <c r="Z25" s="106"/>
      <c r="AA25" s="106">
        <v>3</v>
      </c>
      <c r="AB25" s="106"/>
      <c r="AC25" s="106"/>
      <c r="AD25" s="106"/>
      <c r="AE25" s="106"/>
      <c r="AF25" s="107">
        <f>W25+Z25*1+AA25*2+AB25*5+AC25*10+AD25*10+AE25*3</f>
        <v>15.8</v>
      </c>
      <c r="AG25" s="108">
        <v>17.57</v>
      </c>
      <c r="AH25" s="109">
        <v>3</v>
      </c>
      <c r="AI25" s="109">
        <v>3</v>
      </c>
      <c r="AJ25" s="109"/>
      <c r="AK25" s="109"/>
      <c r="AL25" s="109">
        <v>3</v>
      </c>
      <c r="AM25" s="109"/>
      <c r="AN25" s="109"/>
      <c r="AO25" s="109"/>
      <c r="AP25" s="110">
        <f>AG25+AJ25*1+AK25*2+AL25*5+AM25*10+AN25*10+AO25*3</f>
        <v>32.57</v>
      </c>
      <c r="AQ25" s="111">
        <v>7.23</v>
      </c>
      <c r="AR25" s="112">
        <v>6</v>
      </c>
      <c r="AS25" s="112"/>
      <c r="AT25" s="112"/>
      <c r="AU25" s="112"/>
      <c r="AV25" s="112"/>
      <c r="AW25" s="112"/>
      <c r="AX25" s="112"/>
      <c r="AY25" s="112"/>
      <c r="AZ25" s="113">
        <f>AQ25+AT25*1+AU25*2+AV25*5+AW25*10+AX25*10+AY25*3</f>
        <v>7.23</v>
      </c>
      <c r="BA25" s="114">
        <v>10.27</v>
      </c>
      <c r="BB25" s="115"/>
      <c r="BC25" s="115">
        <v>4</v>
      </c>
      <c r="BD25" s="115"/>
      <c r="BE25" s="115">
        <v>1</v>
      </c>
      <c r="BF25" s="115">
        <v>1</v>
      </c>
      <c r="BG25" s="115"/>
      <c r="BH25" s="115"/>
      <c r="BI25" s="115"/>
      <c r="BJ25" s="116">
        <f>BA25+BD25*1+BE25*2+BF25*5+BG25*10+BH25*10+BI25*3</f>
        <v>17.27</v>
      </c>
      <c r="BK25" s="90"/>
      <c r="BL25" s="117">
        <f>$BL$5/L25</f>
        <v>0.701042442293373</v>
      </c>
      <c r="BM25" s="118">
        <f>$BM$5/V25</f>
        <v>0.7740963855421686</v>
      </c>
      <c r="BN25" s="118">
        <f>$BN$5/AF25</f>
        <v>0.6613924050632911</v>
      </c>
      <c r="BO25" s="118">
        <f>$BO$5/AP25</f>
        <v>0.3982192201412343</v>
      </c>
      <c r="BP25" s="118">
        <f>$BP$5/AZ25</f>
        <v>0.644536652835408</v>
      </c>
      <c r="BQ25" s="119">
        <f>$BQ$5/BJ25</f>
        <v>0.5732484076433121</v>
      </c>
      <c r="BR25" s="120">
        <f>SUM(BL25:BQ25)</f>
        <v>3.752535513518787</v>
      </c>
      <c r="BS25" s="121">
        <f>($BS$5*BR25)</f>
        <v>0.7564563750023157</v>
      </c>
      <c r="BT25" s="122">
        <f>(RANK(BS25,$BS$6:$BS$89))</f>
        <v>20</v>
      </c>
      <c r="BV25" s="123">
        <f>L25+V25+AF25+AP25+AZ25+BJ25</f>
        <v>119.65</v>
      </c>
    </row>
    <row r="26" spans="1:74" ht="12.75">
      <c r="A26" s="97">
        <v>11</v>
      </c>
      <c r="B26" s="98" t="s">
        <v>80</v>
      </c>
      <c r="C26" s="99">
        <v>14.67</v>
      </c>
      <c r="D26" s="100">
        <v>2</v>
      </c>
      <c r="E26" s="100">
        <v>5</v>
      </c>
      <c r="F26" s="100">
        <v>3</v>
      </c>
      <c r="G26" s="100">
        <v>1</v>
      </c>
      <c r="H26" s="100">
        <v>1</v>
      </c>
      <c r="I26" s="100"/>
      <c r="J26" s="100"/>
      <c r="K26" s="100"/>
      <c r="L26" s="101">
        <f>C26+F26*1+G26*2+H26*5+I26*10+J26*10+K26*3</f>
        <v>24.67</v>
      </c>
      <c r="M26" s="102">
        <v>41.29</v>
      </c>
      <c r="N26" s="103">
        <v>2</v>
      </c>
      <c r="O26" s="103">
        <v>6</v>
      </c>
      <c r="P26" s="103">
        <v>2</v>
      </c>
      <c r="Q26" s="103"/>
      <c r="R26" s="103"/>
      <c r="S26" s="103"/>
      <c r="T26" s="103">
        <v>1</v>
      </c>
      <c r="U26" s="103"/>
      <c r="V26" s="104">
        <f>M26+P26*1+Q26*2+R26*5+S26*10+T26*10+U26*3</f>
        <v>53.29</v>
      </c>
      <c r="W26" s="105">
        <v>9.5</v>
      </c>
      <c r="X26" s="106"/>
      <c r="Y26" s="106">
        <v>6</v>
      </c>
      <c r="Z26" s="106"/>
      <c r="AA26" s="106">
        <v>4</v>
      </c>
      <c r="AB26" s="106"/>
      <c r="AC26" s="106"/>
      <c r="AD26" s="106"/>
      <c r="AE26" s="106"/>
      <c r="AF26" s="107">
        <f>W26+Z26*1+AA26*2+AB26*5+AC26*10+AD26*10+AE26*3</f>
        <v>17.5</v>
      </c>
      <c r="AG26" s="108">
        <v>15.03</v>
      </c>
      <c r="AH26" s="109">
        <v>3</v>
      </c>
      <c r="AI26" s="109">
        <v>3</v>
      </c>
      <c r="AJ26" s="109"/>
      <c r="AK26" s="109"/>
      <c r="AL26" s="109">
        <v>3</v>
      </c>
      <c r="AM26" s="109"/>
      <c r="AN26" s="109"/>
      <c r="AO26" s="109"/>
      <c r="AP26" s="110">
        <f>AG26+AJ26*1+AK26*2+AL26*5+AM26*10+AN26*10+AO26*3</f>
        <v>30.03</v>
      </c>
      <c r="AQ26" s="111">
        <v>5.32</v>
      </c>
      <c r="AR26" s="112">
        <v>6</v>
      </c>
      <c r="AS26" s="112"/>
      <c r="AT26" s="112"/>
      <c r="AU26" s="112"/>
      <c r="AV26" s="112"/>
      <c r="AW26" s="112"/>
      <c r="AX26" s="112"/>
      <c r="AY26" s="112"/>
      <c r="AZ26" s="113">
        <f>AQ26+AT26*1+AU26*2+AV26*5+AW26*10+AX26*10+AY26*3</f>
        <v>5.32</v>
      </c>
      <c r="BA26" s="114">
        <v>12.46</v>
      </c>
      <c r="BB26" s="115"/>
      <c r="BC26" s="115">
        <v>5</v>
      </c>
      <c r="BD26" s="115">
        <v>1</v>
      </c>
      <c r="BE26" s="115"/>
      <c r="BF26" s="115"/>
      <c r="BG26" s="115"/>
      <c r="BH26" s="115"/>
      <c r="BI26" s="115"/>
      <c r="BJ26" s="116">
        <f>BA26+BD26*1+BE26*2+BF26*5+BG26*10+BH26*10+BI26*3</f>
        <v>13.46</v>
      </c>
      <c r="BK26" s="90"/>
      <c r="BL26" s="117">
        <f>$BL$5/L26</f>
        <v>0.7632752330766112</v>
      </c>
      <c r="BM26" s="118">
        <f>$BM$5/V26</f>
        <v>0.2893601050853819</v>
      </c>
      <c r="BN26" s="118">
        <f>$BN$5/AF26</f>
        <v>0.5971428571428571</v>
      </c>
      <c r="BO26" s="118">
        <f>$BO$5/AP26</f>
        <v>0.43190143190143193</v>
      </c>
      <c r="BP26" s="118">
        <f>$BP$5/AZ26</f>
        <v>0.8759398496240601</v>
      </c>
      <c r="BQ26" s="119">
        <f>$BQ$5/BJ26</f>
        <v>0.7355126300148588</v>
      </c>
      <c r="BR26" s="120">
        <f>SUM(BL26:BQ26)</f>
        <v>3.693132106845201</v>
      </c>
      <c r="BS26" s="121">
        <f>($BS$5*BR26)</f>
        <v>0.744481515467155</v>
      </c>
      <c r="BT26" s="122">
        <f>(RANK(BS26,$BS$6:$BS$89))</f>
        <v>21</v>
      </c>
      <c r="BV26" s="123">
        <f>L26+V26+AF26+AP26+AZ26+BJ26</f>
        <v>144.27</v>
      </c>
    </row>
    <row r="27" spans="1:74" ht="12.75">
      <c r="A27" s="97">
        <v>16</v>
      </c>
      <c r="B27" s="98" t="s">
        <v>85</v>
      </c>
      <c r="C27" s="99">
        <v>26.77</v>
      </c>
      <c r="D27" s="100">
        <v>2</v>
      </c>
      <c r="E27" s="100">
        <v>4</v>
      </c>
      <c r="F27" s="100"/>
      <c r="G27" s="100">
        <v>3</v>
      </c>
      <c r="H27" s="100">
        <v>3</v>
      </c>
      <c r="I27" s="100"/>
      <c r="J27" s="100"/>
      <c r="K27" s="100"/>
      <c r="L27" s="101">
        <f>C27+F27*1+G27*2+H27*5+I27*10+J27*10+K27*3</f>
        <v>47.769999999999996</v>
      </c>
      <c r="M27" s="102">
        <v>21.98</v>
      </c>
      <c r="N27" s="103">
        <v>2</v>
      </c>
      <c r="O27" s="103">
        <v>6</v>
      </c>
      <c r="P27" s="103">
        <v>1</v>
      </c>
      <c r="Q27" s="103">
        <v>1</v>
      </c>
      <c r="R27" s="103"/>
      <c r="S27" s="103"/>
      <c r="T27" s="103"/>
      <c r="U27" s="103"/>
      <c r="V27" s="104">
        <f>M27+P27*1+Q27*2+R27*5+S27*10+T27*10+U27*3</f>
        <v>24.98</v>
      </c>
      <c r="W27" s="105">
        <v>14.29</v>
      </c>
      <c r="X27" s="106"/>
      <c r="Y27" s="106">
        <v>10</v>
      </c>
      <c r="Z27" s="106"/>
      <c r="AA27" s="106"/>
      <c r="AB27" s="106"/>
      <c r="AC27" s="106"/>
      <c r="AD27" s="106"/>
      <c r="AE27" s="106"/>
      <c r="AF27" s="107">
        <f>W27+Z27*1+AA27*2+AB27*5+AC27*10+AD27*10+AE27*3</f>
        <v>14.29</v>
      </c>
      <c r="AG27" s="108">
        <v>15.31</v>
      </c>
      <c r="AH27" s="109">
        <v>3</v>
      </c>
      <c r="AI27" s="109">
        <v>4</v>
      </c>
      <c r="AJ27" s="109"/>
      <c r="AK27" s="109"/>
      <c r="AL27" s="109">
        <v>2</v>
      </c>
      <c r="AM27" s="109"/>
      <c r="AN27" s="109"/>
      <c r="AO27" s="109"/>
      <c r="AP27" s="110">
        <f>AG27+AJ27*1+AK27*2+AL27*5+AM27*10+AN27*10+AO27*3</f>
        <v>25.310000000000002</v>
      </c>
      <c r="AQ27" s="111">
        <v>8.13</v>
      </c>
      <c r="AR27" s="112">
        <v>6</v>
      </c>
      <c r="AS27" s="112"/>
      <c r="AT27" s="112"/>
      <c r="AU27" s="112"/>
      <c r="AV27" s="112"/>
      <c r="AW27" s="112"/>
      <c r="AX27" s="112"/>
      <c r="AY27" s="112"/>
      <c r="AZ27" s="113">
        <f>AQ27+AT27*1+AU27*2+AV27*5+AW27*10+AX27*10+AY27*3</f>
        <v>8.13</v>
      </c>
      <c r="BA27" s="114">
        <v>12.17</v>
      </c>
      <c r="BB27" s="115"/>
      <c r="BC27" s="115">
        <v>6</v>
      </c>
      <c r="BD27" s="115"/>
      <c r="BE27" s="115"/>
      <c r="BF27" s="115"/>
      <c r="BG27" s="115"/>
      <c r="BH27" s="115"/>
      <c r="BI27" s="115"/>
      <c r="BJ27" s="116">
        <f>BA27+BD27*1+BE27*2+BF27*5+BG27*10+BH27*10+BI27*3</f>
        <v>12.17</v>
      </c>
      <c r="BK27" s="90"/>
      <c r="BL27" s="117">
        <f>$BL$5/L27</f>
        <v>0.3941804479799037</v>
      </c>
      <c r="BM27" s="118">
        <f>$BM$5/V27</f>
        <v>0.6172938350680545</v>
      </c>
      <c r="BN27" s="118">
        <f>$BN$5/AF27</f>
        <v>0.7312806158152554</v>
      </c>
      <c r="BO27" s="118">
        <f>$BO$5/AP27</f>
        <v>0.51244567364678</v>
      </c>
      <c r="BP27" s="118">
        <f>$BP$5/AZ27</f>
        <v>0.5731857318573186</v>
      </c>
      <c r="BQ27" s="119">
        <f>$BQ$5/BJ27</f>
        <v>0.8134757600657354</v>
      </c>
      <c r="BR27" s="120">
        <f>SUM(BL27:BQ27)</f>
        <v>3.641862064433047</v>
      </c>
      <c r="BS27" s="121">
        <f>($BS$5*BR27)</f>
        <v>0.7341462234253896</v>
      </c>
      <c r="BT27" s="122">
        <f>(RANK(BS27,$BS$6:$BS$89))</f>
        <v>22</v>
      </c>
      <c r="BV27" s="123">
        <f>L27+V27+AF27+AP27+AZ27+BJ27</f>
        <v>132.64999999999998</v>
      </c>
    </row>
    <row r="28" spans="1:74" ht="12.75">
      <c r="A28" s="97">
        <v>1</v>
      </c>
      <c r="B28" s="98" t="s">
        <v>70</v>
      </c>
      <c r="C28" s="99">
        <v>20.26</v>
      </c>
      <c r="D28" s="100">
        <v>2</v>
      </c>
      <c r="E28" s="100">
        <v>6</v>
      </c>
      <c r="F28" s="100">
        <v>2</v>
      </c>
      <c r="G28" s="100">
        <v>1</v>
      </c>
      <c r="H28" s="100">
        <v>1</v>
      </c>
      <c r="I28" s="100"/>
      <c r="J28" s="100"/>
      <c r="K28" s="100"/>
      <c r="L28" s="101">
        <f>C28+F28*1+G28*2+H28*5+I28*10+J28*10+K28*3</f>
        <v>29.26</v>
      </c>
      <c r="M28" s="102">
        <v>21.16</v>
      </c>
      <c r="N28" s="103">
        <v>2</v>
      </c>
      <c r="O28" s="103">
        <v>8</v>
      </c>
      <c r="P28" s="103"/>
      <c r="Q28" s="103"/>
      <c r="R28" s="103"/>
      <c r="S28" s="103"/>
      <c r="T28" s="103"/>
      <c r="U28" s="103"/>
      <c r="V28" s="104">
        <f>M28+P28*1+Q28*2+R28*5+S28*10+T28*10+U28*3</f>
        <v>21.16</v>
      </c>
      <c r="W28" s="105">
        <v>16.86</v>
      </c>
      <c r="X28" s="106"/>
      <c r="Y28" s="106">
        <v>8</v>
      </c>
      <c r="Z28" s="106">
        <v>1</v>
      </c>
      <c r="AA28" s="106">
        <v>1</v>
      </c>
      <c r="AB28" s="106"/>
      <c r="AC28" s="106"/>
      <c r="AD28" s="106"/>
      <c r="AE28" s="106"/>
      <c r="AF28" s="107">
        <f>W28+Z28*1+AA28*2+AB28*5+AC28*10+AD28*10+AE28*3</f>
        <v>19.86</v>
      </c>
      <c r="AG28" s="108">
        <v>16.69</v>
      </c>
      <c r="AH28" s="109">
        <v>3</v>
      </c>
      <c r="AI28" s="109">
        <v>2</v>
      </c>
      <c r="AJ28" s="109">
        <v>1</v>
      </c>
      <c r="AK28" s="109">
        <v>1</v>
      </c>
      <c r="AL28" s="109">
        <v>2</v>
      </c>
      <c r="AM28" s="109"/>
      <c r="AN28" s="109"/>
      <c r="AO28" s="109"/>
      <c r="AP28" s="110">
        <f>AG28+AJ28*1+AK28*2+AL28*5+AM28*10+AN28*10+AO28*3</f>
        <v>29.69</v>
      </c>
      <c r="AQ28" s="111">
        <v>7.04</v>
      </c>
      <c r="AR28" s="112">
        <v>6</v>
      </c>
      <c r="AS28" s="112"/>
      <c r="AT28" s="112"/>
      <c r="AU28" s="112"/>
      <c r="AV28" s="112"/>
      <c r="AW28" s="112"/>
      <c r="AX28" s="112"/>
      <c r="AY28" s="112"/>
      <c r="AZ28" s="113">
        <f>AQ28+AT28*1+AU28*2+AV28*5+AW28*10+AX28*10+AY28*3</f>
        <v>7.04</v>
      </c>
      <c r="BA28" s="114">
        <v>13.61</v>
      </c>
      <c r="BB28" s="115"/>
      <c r="BC28" s="115">
        <v>4</v>
      </c>
      <c r="BD28" s="115">
        <v>2</v>
      </c>
      <c r="BE28" s="115"/>
      <c r="BF28" s="115"/>
      <c r="BG28" s="115"/>
      <c r="BH28" s="115"/>
      <c r="BI28" s="115"/>
      <c r="BJ28" s="116">
        <f>BA28+BD28*1+BE28*2+BF28*5+BG28*10+BH28*10+BI28*3</f>
        <v>15.61</v>
      </c>
      <c r="BK28" s="90"/>
      <c r="BL28" s="117">
        <f>$BL$5/L28</f>
        <v>0.6435406698564592</v>
      </c>
      <c r="BM28" s="118">
        <f>$BM$5/V28</f>
        <v>0.7287334593572778</v>
      </c>
      <c r="BN28" s="118">
        <f>$BN$5/AF28</f>
        <v>0.526183282980866</v>
      </c>
      <c r="BO28" s="118">
        <f>$BO$5/AP28</f>
        <v>0.4368474233748737</v>
      </c>
      <c r="BP28" s="118">
        <f>$BP$5/AZ28</f>
        <v>0.6619318181818182</v>
      </c>
      <c r="BQ28" s="119">
        <f>$BQ$5/BJ28</f>
        <v>0.6342088404868674</v>
      </c>
      <c r="BR28" s="120">
        <f>(SUM(BL28:BQ28))</f>
        <v>3.631445494238162</v>
      </c>
      <c r="BS28" s="121">
        <f>($BS$5*BR28)</f>
        <v>0.7320463949490987</v>
      </c>
      <c r="BT28" s="122">
        <f>(RANK(BS28,$BS$6:$BS$89))</f>
        <v>23</v>
      </c>
      <c r="BV28" s="193">
        <f>L28+V28+AF28+AP28+AZ28+BJ28</f>
        <v>122.62</v>
      </c>
    </row>
    <row r="29" spans="1:74" ht="12.75">
      <c r="A29" s="97">
        <v>43</v>
      </c>
      <c r="B29" s="98" t="s">
        <v>111</v>
      </c>
      <c r="C29" s="99">
        <v>18.99</v>
      </c>
      <c r="D29" s="100">
        <v>2</v>
      </c>
      <c r="E29" s="100">
        <v>4</v>
      </c>
      <c r="F29" s="100">
        <v>6</v>
      </c>
      <c r="G29" s="100"/>
      <c r="H29" s="100"/>
      <c r="I29" s="100"/>
      <c r="J29" s="100"/>
      <c r="K29" s="100"/>
      <c r="L29" s="101">
        <f>C29+F29*1+G29*2+H29*5+I29*10+J29*10+K29*3</f>
        <v>24.99</v>
      </c>
      <c r="M29" s="102">
        <v>21.03</v>
      </c>
      <c r="N29" s="103">
        <v>2</v>
      </c>
      <c r="O29" s="103">
        <v>5</v>
      </c>
      <c r="P29" s="103">
        <v>3</v>
      </c>
      <c r="Q29" s="103"/>
      <c r="R29" s="103"/>
      <c r="S29" s="103"/>
      <c r="T29" s="103">
        <v>1</v>
      </c>
      <c r="U29" s="103">
        <v>7</v>
      </c>
      <c r="V29" s="104">
        <f>M29+P29*1+Q29*2+R29*5+S29*10+T29*10+U29*3</f>
        <v>55.03</v>
      </c>
      <c r="W29" s="105">
        <v>11.76</v>
      </c>
      <c r="X29" s="106"/>
      <c r="Y29" s="106">
        <v>9</v>
      </c>
      <c r="Z29" s="106">
        <v>1</v>
      </c>
      <c r="AA29" s="106"/>
      <c r="AB29" s="106"/>
      <c r="AC29" s="106"/>
      <c r="AD29" s="106"/>
      <c r="AE29" s="106"/>
      <c r="AF29" s="107">
        <f>W29+Z29*1+AA29*2+AB29*5+AC29*10+AD29*10+AE29*3</f>
        <v>12.76</v>
      </c>
      <c r="AG29" s="108">
        <v>15.48</v>
      </c>
      <c r="AH29" s="109">
        <v>3</v>
      </c>
      <c r="AI29" s="109">
        <v>2</v>
      </c>
      <c r="AJ29" s="109"/>
      <c r="AK29" s="109"/>
      <c r="AL29" s="109">
        <v>4</v>
      </c>
      <c r="AM29" s="109"/>
      <c r="AN29" s="109"/>
      <c r="AO29" s="109"/>
      <c r="AP29" s="110">
        <f>AG29+AJ29*1+AK29*2+AL29*5+AM29*10+AN29*10+AO29*3</f>
        <v>35.480000000000004</v>
      </c>
      <c r="AQ29" s="111">
        <v>6.65</v>
      </c>
      <c r="AR29" s="112">
        <v>6</v>
      </c>
      <c r="AS29" s="112"/>
      <c r="AT29" s="112"/>
      <c r="AU29" s="112"/>
      <c r="AV29" s="112"/>
      <c r="AW29" s="112"/>
      <c r="AX29" s="112"/>
      <c r="AY29" s="112"/>
      <c r="AZ29" s="113">
        <f>AQ29+AT29*1+AU29*2+AV29*5+AW29*10+AX29*10+AY29*3</f>
        <v>6.65</v>
      </c>
      <c r="BA29" s="114">
        <v>9.98</v>
      </c>
      <c r="BB29" s="115"/>
      <c r="BC29" s="115">
        <v>3</v>
      </c>
      <c r="BD29" s="115">
        <v>1</v>
      </c>
      <c r="BE29" s="115">
        <v>2</v>
      </c>
      <c r="BF29" s="115"/>
      <c r="BG29" s="115"/>
      <c r="BH29" s="115"/>
      <c r="BI29" s="115"/>
      <c r="BJ29" s="116">
        <f>BA29+BD29*1+BE29*2+BF29*5+BG29*10+BH29*10+BI29*3</f>
        <v>14.98</v>
      </c>
      <c r="BK29" s="90"/>
      <c r="BL29" s="117">
        <f>$BL$5/L29</f>
        <v>0.7535014005602241</v>
      </c>
      <c r="BM29" s="118">
        <f>$BM$5/V29</f>
        <v>0.2802107941123024</v>
      </c>
      <c r="BN29" s="118">
        <f>$BN$5/AF29</f>
        <v>0.8189655172413792</v>
      </c>
      <c r="BO29" s="118">
        <f>$BO$5/AP29</f>
        <v>0.36555806087936865</v>
      </c>
      <c r="BP29" s="118">
        <f>$BP$5/AZ29</f>
        <v>0.7007518796992481</v>
      </c>
      <c r="BQ29" s="119">
        <f>$BQ$5/BJ29</f>
        <v>0.6608811748998665</v>
      </c>
      <c r="BR29" s="120">
        <f>SUM(BL29:BQ29)</f>
        <v>3.5798688273923887</v>
      </c>
      <c r="BS29" s="121">
        <f>($BS$5*BR29)</f>
        <v>0.7216492918980284</v>
      </c>
      <c r="BT29" s="122">
        <f>(RANK(BS29,$BS$6:$BS$89))</f>
        <v>24</v>
      </c>
      <c r="BV29" s="123">
        <f>L29+V29+AF29+AP29+AZ29+BJ29</f>
        <v>149.89</v>
      </c>
    </row>
    <row r="30" spans="1:74" ht="12.75">
      <c r="A30" s="97">
        <v>29</v>
      </c>
      <c r="B30" s="98" t="s">
        <v>98</v>
      </c>
      <c r="C30" s="99">
        <v>20.57</v>
      </c>
      <c r="D30" s="100">
        <v>2</v>
      </c>
      <c r="E30" s="100">
        <v>6</v>
      </c>
      <c r="F30" s="100">
        <v>4</v>
      </c>
      <c r="G30" s="100"/>
      <c r="H30" s="100"/>
      <c r="I30" s="100"/>
      <c r="J30" s="100"/>
      <c r="K30" s="100"/>
      <c r="L30" s="101">
        <f>C30+F30*1+G30*2+H30*5+I30*10+J30*10+K30*3</f>
        <v>24.57</v>
      </c>
      <c r="M30" s="102">
        <v>20.04</v>
      </c>
      <c r="N30" s="103">
        <v>2</v>
      </c>
      <c r="O30" s="103">
        <v>5</v>
      </c>
      <c r="P30" s="103">
        <v>2</v>
      </c>
      <c r="Q30" s="103"/>
      <c r="R30" s="103">
        <v>1</v>
      </c>
      <c r="S30" s="103"/>
      <c r="T30" s="103"/>
      <c r="U30" s="103"/>
      <c r="V30" s="104">
        <f>M30+P30*1+Q30*2+R30*5+S30*10+T30*10+U30*3</f>
        <v>27.04</v>
      </c>
      <c r="W30" s="105">
        <v>12.9</v>
      </c>
      <c r="X30" s="106"/>
      <c r="Y30" s="106">
        <v>9</v>
      </c>
      <c r="Z30" s="106"/>
      <c r="AA30" s="106">
        <v>1</v>
      </c>
      <c r="AB30" s="106"/>
      <c r="AC30" s="106"/>
      <c r="AD30" s="106"/>
      <c r="AE30" s="106"/>
      <c r="AF30" s="107">
        <f>W30+Z30*1+AA30*2+AB30*5+AC30*10+AD30*10+AE30*3</f>
        <v>14.9</v>
      </c>
      <c r="AG30" s="108">
        <v>16.45</v>
      </c>
      <c r="AH30" s="109">
        <v>3</v>
      </c>
      <c r="AI30" s="109">
        <v>2</v>
      </c>
      <c r="AJ30" s="109"/>
      <c r="AK30" s="109"/>
      <c r="AL30" s="109">
        <v>4</v>
      </c>
      <c r="AM30" s="109"/>
      <c r="AN30" s="109"/>
      <c r="AO30" s="109"/>
      <c r="AP30" s="110">
        <f>AG30+AJ30*1+AK30*2+AL30*5+AM30*10+AN30*10+AO30*3</f>
        <v>36.45</v>
      </c>
      <c r="AQ30" s="111">
        <v>8.6</v>
      </c>
      <c r="AR30" s="112">
        <v>6</v>
      </c>
      <c r="AS30" s="112"/>
      <c r="AT30" s="112"/>
      <c r="AU30" s="112"/>
      <c r="AV30" s="112"/>
      <c r="AW30" s="112"/>
      <c r="AX30" s="112"/>
      <c r="AY30" s="112"/>
      <c r="AZ30" s="113">
        <f>AQ30+AT30*1+AU30*2+AV30*5+AW30*10+AX30*10+AY30*3</f>
        <v>8.6</v>
      </c>
      <c r="BA30" s="114">
        <v>12.31</v>
      </c>
      <c r="BB30" s="115"/>
      <c r="BC30" s="115">
        <v>4</v>
      </c>
      <c r="BD30" s="115"/>
      <c r="BE30" s="115">
        <v>2</v>
      </c>
      <c r="BF30" s="115"/>
      <c r="BG30" s="115"/>
      <c r="BH30" s="115"/>
      <c r="BI30" s="115"/>
      <c r="BJ30" s="116">
        <f>BA30+BD30*1+BE30*2+BF30*5+BG30*10+BH30*10+BI30*3</f>
        <v>16.310000000000002</v>
      </c>
      <c r="BK30" s="90"/>
      <c r="BL30" s="117">
        <f>$BL$5/L30</f>
        <v>0.7663817663817662</v>
      </c>
      <c r="BM30" s="118">
        <f>$BM$5/V30</f>
        <v>0.5702662721893491</v>
      </c>
      <c r="BN30" s="118">
        <f>$BN$5/AF30</f>
        <v>0.7013422818791946</v>
      </c>
      <c r="BO30" s="118">
        <f>$BO$5/AP30</f>
        <v>0.35582990397805214</v>
      </c>
      <c r="BP30" s="118">
        <f>$BP$5/AZ30</f>
        <v>0.541860465116279</v>
      </c>
      <c r="BQ30" s="119">
        <f>$BQ$5/BJ30</f>
        <v>0.6069895769466584</v>
      </c>
      <c r="BR30" s="120">
        <f>SUM(BL30:BQ30)</f>
        <v>3.5426702664912995</v>
      </c>
      <c r="BS30" s="121">
        <f>($BS$5*BR30)</f>
        <v>0.714150605094621</v>
      </c>
      <c r="BT30" s="122">
        <f>(RANK(BS30,$BS$6:$BS$89))</f>
        <v>25</v>
      </c>
      <c r="BV30" s="123">
        <f>L30+V30+AF30+AP30+AZ30+BJ30</f>
        <v>127.87</v>
      </c>
    </row>
    <row r="31" spans="1:74" ht="12.75">
      <c r="A31" s="97">
        <v>6</v>
      </c>
      <c r="B31" s="98" t="s">
        <v>75</v>
      </c>
      <c r="C31" s="99">
        <v>18.31</v>
      </c>
      <c r="D31" s="100">
        <v>2</v>
      </c>
      <c r="E31" s="100">
        <v>5</v>
      </c>
      <c r="F31" s="100">
        <v>2</v>
      </c>
      <c r="G31" s="100">
        <v>2</v>
      </c>
      <c r="H31" s="100">
        <v>1</v>
      </c>
      <c r="I31" s="100"/>
      <c r="J31" s="100"/>
      <c r="K31" s="100"/>
      <c r="L31" s="101">
        <f>C31+F31*1+G31*2+H31*5+I31*10+J31*10+K31*3</f>
        <v>29.31</v>
      </c>
      <c r="M31" s="102">
        <v>18.16</v>
      </c>
      <c r="N31" s="103">
        <v>2</v>
      </c>
      <c r="O31" s="103">
        <v>6</v>
      </c>
      <c r="P31" s="103">
        <v>1</v>
      </c>
      <c r="Q31" s="103"/>
      <c r="R31" s="103">
        <v>1</v>
      </c>
      <c r="S31" s="103"/>
      <c r="T31" s="103"/>
      <c r="U31" s="103"/>
      <c r="V31" s="104">
        <f>M31+P31*1+Q31*2+R31*5+S31*10+T31*10+U31*3</f>
        <v>24.16</v>
      </c>
      <c r="W31" s="105">
        <v>11.55</v>
      </c>
      <c r="X31" s="106"/>
      <c r="Y31" s="106">
        <v>5</v>
      </c>
      <c r="Z31" s="106">
        <v>3</v>
      </c>
      <c r="AA31" s="106">
        <v>2</v>
      </c>
      <c r="AB31" s="106"/>
      <c r="AC31" s="106"/>
      <c r="AD31" s="106"/>
      <c r="AE31" s="106"/>
      <c r="AF31" s="107">
        <f>W31+Z31*1+AA31*2+AB31*5+AC31*10+AD31*10+AE31*3</f>
        <v>18.55</v>
      </c>
      <c r="AG31" s="108">
        <v>18.38</v>
      </c>
      <c r="AH31" s="109">
        <v>3</v>
      </c>
      <c r="AI31" s="109">
        <v>2</v>
      </c>
      <c r="AJ31" s="109">
        <v>2</v>
      </c>
      <c r="AK31" s="109"/>
      <c r="AL31" s="109">
        <v>2</v>
      </c>
      <c r="AM31" s="109"/>
      <c r="AN31" s="109"/>
      <c r="AO31" s="109"/>
      <c r="AP31" s="110">
        <f>AG31+AJ31*1+AK31*2+AL31*5+AM31*10+AN31*10+AO31*3</f>
        <v>30.38</v>
      </c>
      <c r="AQ31" s="111">
        <v>8.04</v>
      </c>
      <c r="AR31" s="112">
        <v>6</v>
      </c>
      <c r="AS31" s="112"/>
      <c r="AT31" s="112"/>
      <c r="AU31" s="112"/>
      <c r="AV31" s="112"/>
      <c r="AW31" s="112"/>
      <c r="AX31" s="112"/>
      <c r="AY31" s="112"/>
      <c r="AZ31" s="113">
        <f>AQ31+AT31*1+AU31*2+AV31*5+AW31*10+AX31*10+AY31*3</f>
        <v>8.04</v>
      </c>
      <c r="BA31" s="114">
        <v>13.34</v>
      </c>
      <c r="BB31" s="115"/>
      <c r="BC31" s="115">
        <v>5</v>
      </c>
      <c r="BD31" s="115">
        <v>1</v>
      </c>
      <c r="BE31" s="115"/>
      <c r="BF31" s="115"/>
      <c r="BG31" s="115"/>
      <c r="BH31" s="115"/>
      <c r="BI31" s="115"/>
      <c r="BJ31" s="116">
        <f>BA31+BD31*1+BE31*2+BF31*5+BG31*10+BH31*10+BI31*3</f>
        <v>14.34</v>
      </c>
      <c r="BK31" s="90"/>
      <c r="BL31" s="117">
        <f>$BL$5/L31</f>
        <v>0.6424428522688502</v>
      </c>
      <c r="BM31" s="118">
        <f>$BM$5/V31</f>
        <v>0.6382450331125827</v>
      </c>
      <c r="BN31" s="118">
        <f>$BN$5/AF31</f>
        <v>0.5633423180592991</v>
      </c>
      <c r="BO31" s="118">
        <f>$BO$5/AP31</f>
        <v>0.42692560895325876</v>
      </c>
      <c r="BP31" s="118">
        <f>$BP$5/AZ31</f>
        <v>0.5796019900497513</v>
      </c>
      <c r="BQ31" s="119">
        <f>$BQ$5/BJ31</f>
        <v>0.690376569037657</v>
      </c>
      <c r="BR31" s="120">
        <f>SUM(BL31:BQ31)</f>
        <v>3.5409343714813994</v>
      </c>
      <c r="BS31" s="121">
        <f>($BS$5*BR31)</f>
        <v>0.713800674003538</v>
      </c>
      <c r="BT31" s="122">
        <f>(RANK(BS31,$BS$6:$BS$89))</f>
        <v>26</v>
      </c>
      <c r="BV31" s="123">
        <f>L31+V31+AF31+AP31+AZ31+BJ31</f>
        <v>124.78</v>
      </c>
    </row>
    <row r="32" spans="1:74" ht="12.75">
      <c r="A32" s="97">
        <v>23</v>
      </c>
      <c r="B32" s="98" t="s">
        <v>92</v>
      </c>
      <c r="C32" s="99">
        <v>30.43</v>
      </c>
      <c r="D32" s="100">
        <v>2</v>
      </c>
      <c r="E32" s="100">
        <v>5</v>
      </c>
      <c r="F32" s="100"/>
      <c r="G32" s="100">
        <v>1</v>
      </c>
      <c r="H32" s="100">
        <v>4</v>
      </c>
      <c r="I32" s="100"/>
      <c r="J32" s="100"/>
      <c r="K32" s="100"/>
      <c r="L32" s="101">
        <f>C32+F32*1+G32*2+H32*5+I32*10+J32*10+K32*3</f>
        <v>52.43</v>
      </c>
      <c r="M32" s="102">
        <v>20.7</v>
      </c>
      <c r="N32" s="103">
        <v>2</v>
      </c>
      <c r="O32" s="103">
        <v>6</v>
      </c>
      <c r="P32" s="103"/>
      <c r="Q32" s="103">
        <v>1</v>
      </c>
      <c r="R32" s="103">
        <v>1</v>
      </c>
      <c r="S32" s="103"/>
      <c r="T32" s="103"/>
      <c r="U32" s="103">
        <v>2</v>
      </c>
      <c r="V32" s="104">
        <f>M32+P32*1+Q32*2+R32*5+S32*10+T32*10+U32*3</f>
        <v>33.7</v>
      </c>
      <c r="W32" s="105">
        <v>9.57</v>
      </c>
      <c r="X32" s="106"/>
      <c r="Y32" s="106">
        <v>8</v>
      </c>
      <c r="Z32" s="106"/>
      <c r="AA32" s="106">
        <v>2</v>
      </c>
      <c r="AB32" s="106"/>
      <c r="AC32" s="106"/>
      <c r="AD32" s="106"/>
      <c r="AE32" s="106"/>
      <c r="AF32" s="107">
        <f>W32+Z32*1+AA32*2+AB32*5+AC32*10+AD32*10+AE32*3</f>
        <v>13.57</v>
      </c>
      <c r="AG32" s="108">
        <v>17.27</v>
      </c>
      <c r="AH32" s="109">
        <v>3</v>
      </c>
      <c r="AI32" s="109">
        <v>3</v>
      </c>
      <c r="AJ32" s="109"/>
      <c r="AK32" s="109">
        <v>1</v>
      </c>
      <c r="AL32" s="109">
        <v>2</v>
      </c>
      <c r="AM32" s="109"/>
      <c r="AN32" s="109"/>
      <c r="AO32" s="109"/>
      <c r="AP32" s="110">
        <f>AG32+AJ32*1+AK32*2+AL32*5+AM32*10+AN32*10+AO32*3</f>
        <v>29.27</v>
      </c>
      <c r="AQ32" s="111">
        <v>6.64</v>
      </c>
      <c r="AR32" s="112">
        <v>6</v>
      </c>
      <c r="AS32" s="112"/>
      <c r="AT32" s="112"/>
      <c r="AU32" s="112"/>
      <c r="AV32" s="112"/>
      <c r="AW32" s="112"/>
      <c r="AX32" s="112"/>
      <c r="AY32" s="112"/>
      <c r="AZ32" s="113">
        <f>AQ32+AT32*1+AU32*2+AV32*5+AW32*10+AX32*10+AY32*3</f>
        <v>6.64</v>
      </c>
      <c r="BA32" s="114">
        <v>12.57</v>
      </c>
      <c r="BB32" s="115"/>
      <c r="BC32" s="115">
        <v>6</v>
      </c>
      <c r="BD32" s="115"/>
      <c r="BE32" s="115"/>
      <c r="BF32" s="115"/>
      <c r="BG32" s="115"/>
      <c r="BH32" s="115"/>
      <c r="BI32" s="115"/>
      <c r="BJ32" s="116">
        <f>BA32+BD32*1+BE32*2+BF32*5+BG32*10+BH32*10+BI32*3</f>
        <v>12.57</v>
      </c>
      <c r="BK32" s="90"/>
      <c r="BL32" s="117">
        <f>$BL$5/L32</f>
        <v>0.3591455273698264</v>
      </c>
      <c r="BM32" s="118">
        <f>$BM$5/V32</f>
        <v>0.45756676557863496</v>
      </c>
      <c r="BN32" s="118">
        <f>$BN$5/AF32</f>
        <v>0.7700810611643331</v>
      </c>
      <c r="BO32" s="118">
        <f>$BO$5/AP32</f>
        <v>0.4431158182439358</v>
      </c>
      <c r="BP32" s="118">
        <f>$BP$5/AZ32</f>
        <v>0.7018072289156627</v>
      </c>
      <c r="BQ32" s="119">
        <f>$BQ$5/BJ32</f>
        <v>0.7875894988066826</v>
      </c>
      <c r="BR32" s="120">
        <f>SUM(BL32:BQ32)</f>
        <v>3.5193059000790754</v>
      </c>
      <c r="BS32" s="121">
        <f>($BS$5*BR32)</f>
        <v>0.709440689930129</v>
      </c>
      <c r="BT32" s="122">
        <f>(RANK(BS32,$BS$6:$BS$89))</f>
        <v>27</v>
      </c>
      <c r="BV32" s="123">
        <f>L32+V32+AF32+AP32+AZ32+BJ32</f>
        <v>148.17999999999998</v>
      </c>
    </row>
    <row r="33" spans="1:74" ht="12.75">
      <c r="A33" s="97">
        <v>37</v>
      </c>
      <c r="B33" s="98" t="s">
        <v>106</v>
      </c>
      <c r="C33" s="99">
        <v>27.41</v>
      </c>
      <c r="D33" s="100">
        <v>2</v>
      </c>
      <c r="E33" s="100">
        <v>3</v>
      </c>
      <c r="F33" s="100">
        <v>2</v>
      </c>
      <c r="G33" s="100">
        <v>1</v>
      </c>
      <c r="H33" s="100">
        <v>4</v>
      </c>
      <c r="I33" s="100"/>
      <c r="J33" s="100"/>
      <c r="K33" s="100"/>
      <c r="L33" s="101">
        <f>C33+F33*1+G33*2+H33*5+I33*10+J33*10+K33*3</f>
        <v>51.41</v>
      </c>
      <c r="M33" s="102">
        <v>22.15</v>
      </c>
      <c r="N33" s="103">
        <v>2</v>
      </c>
      <c r="O33" s="103">
        <v>5</v>
      </c>
      <c r="P33" s="103">
        <v>3</v>
      </c>
      <c r="Q33" s="103"/>
      <c r="R33" s="103"/>
      <c r="S33" s="103"/>
      <c r="T33" s="103">
        <v>1</v>
      </c>
      <c r="U33" s="103"/>
      <c r="V33" s="104">
        <f>M33+P33*1+Q33*2+R33*5+S33*10+T33*10+U33*3</f>
        <v>35.15</v>
      </c>
      <c r="W33" s="105">
        <v>13.58</v>
      </c>
      <c r="X33" s="106"/>
      <c r="Y33" s="106">
        <v>10</v>
      </c>
      <c r="Z33" s="106"/>
      <c r="AA33" s="106"/>
      <c r="AB33" s="106"/>
      <c r="AC33" s="106"/>
      <c r="AD33" s="106"/>
      <c r="AE33" s="106"/>
      <c r="AF33" s="107">
        <f>W33+Z33*1+AA33*2+AB33*5+AC33*10+AD33*10+AE33*3</f>
        <v>13.58</v>
      </c>
      <c r="AG33" s="108">
        <v>19.45</v>
      </c>
      <c r="AH33" s="109">
        <v>3</v>
      </c>
      <c r="AI33" s="109">
        <v>4</v>
      </c>
      <c r="AJ33" s="109">
        <v>1</v>
      </c>
      <c r="AK33" s="109"/>
      <c r="AL33" s="109">
        <v>1</v>
      </c>
      <c r="AM33" s="109"/>
      <c r="AN33" s="109"/>
      <c r="AO33" s="109"/>
      <c r="AP33" s="110">
        <f>AG33+AJ33*1+AK33*2+AL33*5+AM33*10+AN33*10+AO33*3</f>
        <v>25.45</v>
      </c>
      <c r="AQ33" s="111">
        <v>5.92</v>
      </c>
      <c r="AR33" s="112">
        <v>6</v>
      </c>
      <c r="AS33" s="112"/>
      <c r="AT33" s="112"/>
      <c r="AU33" s="112"/>
      <c r="AV33" s="112"/>
      <c r="AW33" s="112"/>
      <c r="AX33" s="112"/>
      <c r="AY33" s="112"/>
      <c r="AZ33" s="113">
        <f>AQ33+AT33*1+AU33*2+AV33*5+AW33*10+AX33*10+AY33*3</f>
        <v>5.92</v>
      </c>
      <c r="BA33" s="114">
        <v>12.07</v>
      </c>
      <c r="BB33" s="115"/>
      <c r="BC33" s="115">
        <v>4</v>
      </c>
      <c r="BD33" s="115"/>
      <c r="BE33" s="115">
        <v>2</v>
      </c>
      <c r="BF33" s="115"/>
      <c r="BG33" s="115"/>
      <c r="BH33" s="115"/>
      <c r="BI33" s="115"/>
      <c r="BJ33" s="116">
        <f>BA33+BD33*1+BE33*2+BF33*5+BG33*10+BH33*10+BI33*3</f>
        <v>16.07</v>
      </c>
      <c r="BK33" s="90"/>
      <c r="BL33" s="117">
        <f>$BL$5/L33</f>
        <v>0.3662711534720871</v>
      </c>
      <c r="BM33" s="118">
        <f>$BM$5/V33</f>
        <v>0.43869132290184926</v>
      </c>
      <c r="BN33" s="118">
        <f>$BN$5/AF33</f>
        <v>0.7695139911634756</v>
      </c>
      <c r="BO33" s="118">
        <f>$BO$5/AP33</f>
        <v>0.5096267190569745</v>
      </c>
      <c r="BP33" s="118">
        <f>$BP$5/AZ33</f>
        <v>0.7871621621621622</v>
      </c>
      <c r="BQ33" s="119">
        <f>$BQ$5/BJ33</f>
        <v>0.6160547604231488</v>
      </c>
      <c r="BR33" s="120">
        <f>SUM(BL33:BQ33)</f>
        <v>3.4873201091796977</v>
      </c>
      <c r="BS33" s="121">
        <f>($BS$5*BR33)</f>
        <v>0.7029928214560911</v>
      </c>
      <c r="BT33" s="122">
        <f>(RANK(BS33,$BS$6:$BS$89))</f>
        <v>28</v>
      </c>
      <c r="BV33" s="123">
        <f>L33+V33+AF33+AP33+AZ33+BJ33</f>
        <v>147.57999999999998</v>
      </c>
    </row>
    <row r="34" spans="1:74" ht="12.75">
      <c r="A34" s="97">
        <v>39</v>
      </c>
      <c r="B34" s="98" t="s">
        <v>108</v>
      </c>
      <c r="C34" s="99">
        <v>28.28</v>
      </c>
      <c r="D34" s="100">
        <v>2</v>
      </c>
      <c r="E34" s="100">
        <v>1</v>
      </c>
      <c r="F34" s="100">
        <v>1</v>
      </c>
      <c r="G34" s="100">
        <v>2</v>
      </c>
      <c r="H34" s="100">
        <v>6</v>
      </c>
      <c r="I34" s="100"/>
      <c r="J34" s="100"/>
      <c r="K34" s="100">
        <v>2</v>
      </c>
      <c r="L34" s="101">
        <f>C34+F34*1+G34*2+H34*5+I34*10+J34*10+K34*3</f>
        <v>69.28</v>
      </c>
      <c r="M34" s="102">
        <v>20.68</v>
      </c>
      <c r="N34" s="103">
        <v>2</v>
      </c>
      <c r="O34" s="103">
        <v>5</v>
      </c>
      <c r="P34" s="103">
        <v>3</v>
      </c>
      <c r="Q34" s="103"/>
      <c r="R34" s="103"/>
      <c r="S34" s="103"/>
      <c r="T34" s="103"/>
      <c r="U34" s="103"/>
      <c r="V34" s="104">
        <f>M34+P34*1+Q34*2+R34*5+S34*10+T34*10+U34*3</f>
        <v>23.68</v>
      </c>
      <c r="W34" s="105">
        <v>13.61</v>
      </c>
      <c r="X34" s="106"/>
      <c r="Y34" s="106">
        <v>6</v>
      </c>
      <c r="Z34" s="106">
        <v>3</v>
      </c>
      <c r="AA34" s="106">
        <v>1</v>
      </c>
      <c r="AB34" s="106"/>
      <c r="AC34" s="106"/>
      <c r="AD34" s="106"/>
      <c r="AE34" s="106"/>
      <c r="AF34" s="107">
        <f>W34+Z34*1+AA34*2+AB34*5+AC34*10+AD34*10+AE34*3</f>
        <v>18.61</v>
      </c>
      <c r="AG34" s="108">
        <v>14.17</v>
      </c>
      <c r="AH34" s="109">
        <v>3</v>
      </c>
      <c r="AI34" s="109">
        <v>5</v>
      </c>
      <c r="AJ34" s="109">
        <v>1</v>
      </c>
      <c r="AK34" s="109"/>
      <c r="AL34" s="109"/>
      <c r="AM34" s="109"/>
      <c r="AN34" s="109"/>
      <c r="AO34" s="109"/>
      <c r="AP34" s="110">
        <f>AG34+AJ34*1+AK34*2+AL34*5+AM34*10+AN34*10+AO34*3</f>
        <v>15.17</v>
      </c>
      <c r="AQ34" s="111">
        <v>9.01</v>
      </c>
      <c r="AR34" s="112">
        <v>6</v>
      </c>
      <c r="AS34" s="112"/>
      <c r="AT34" s="112"/>
      <c r="AU34" s="112"/>
      <c r="AV34" s="112"/>
      <c r="AW34" s="112"/>
      <c r="AX34" s="112"/>
      <c r="AY34" s="112"/>
      <c r="AZ34" s="113">
        <f>AQ34+AT34*1+AU34*2+AV34*5+AW34*10+AX34*10+AY34*3</f>
        <v>9.01</v>
      </c>
      <c r="BA34" s="114">
        <v>9.91</v>
      </c>
      <c r="BB34" s="115"/>
      <c r="BC34" s="115">
        <v>3</v>
      </c>
      <c r="BD34" s="115"/>
      <c r="BE34" s="115">
        <v>3</v>
      </c>
      <c r="BF34" s="115"/>
      <c r="BG34" s="115"/>
      <c r="BH34" s="115"/>
      <c r="BI34" s="115"/>
      <c r="BJ34" s="116">
        <f>BA34+BD34*1+BE34*2+BF34*5+BG34*10+BH34*10+BI34*3</f>
        <v>15.91</v>
      </c>
      <c r="BK34" s="90"/>
      <c r="BL34" s="117">
        <f>$BL$5/L34</f>
        <v>0.27179561200923785</v>
      </c>
      <c r="BM34" s="118">
        <f>$BM$5/V34</f>
        <v>0.6511824324324325</v>
      </c>
      <c r="BN34" s="118">
        <f>$BN$5/AF34</f>
        <v>0.5615260612573885</v>
      </c>
      <c r="BO34" s="118">
        <f>$BO$5/AP34</f>
        <v>0.8549769281476599</v>
      </c>
      <c r="BP34" s="118">
        <f>$BP$5/AZ34</f>
        <v>0.5172031076581576</v>
      </c>
      <c r="BQ34" s="119">
        <f>$BQ$5/BJ34</f>
        <v>0.6222501571338781</v>
      </c>
      <c r="BR34" s="120">
        <f>SUM(BL34:BQ34)</f>
        <v>3.478934298638754</v>
      </c>
      <c r="BS34" s="121">
        <f>($BS$5*BR34)</f>
        <v>0.7013023644782942</v>
      </c>
      <c r="BT34" s="122">
        <f>(RANK(BS34,$BS$6:$BS$89))</f>
        <v>29</v>
      </c>
      <c r="BV34" s="123">
        <f>L34+V34+AF34+AP34+AZ34+BJ34</f>
        <v>151.66</v>
      </c>
    </row>
    <row r="35" spans="1:74" ht="12.75">
      <c r="A35" s="97">
        <v>72</v>
      </c>
      <c r="B35" s="98" t="s">
        <v>140</v>
      </c>
      <c r="C35" s="99">
        <v>26.08</v>
      </c>
      <c r="D35" s="100">
        <v>2</v>
      </c>
      <c r="E35" s="100">
        <v>5</v>
      </c>
      <c r="F35" s="100">
        <v>3</v>
      </c>
      <c r="G35" s="100">
        <v>2</v>
      </c>
      <c r="H35" s="100"/>
      <c r="I35" s="100"/>
      <c r="J35" s="100"/>
      <c r="K35" s="100"/>
      <c r="L35" s="101">
        <f>C35+F35*1+G35*2+H35*5+I35*10+J35*10+K35*3</f>
        <v>33.08</v>
      </c>
      <c r="M35" s="102">
        <v>21.91</v>
      </c>
      <c r="N35" s="103">
        <v>2</v>
      </c>
      <c r="O35" s="103">
        <v>5</v>
      </c>
      <c r="P35" s="103">
        <v>2</v>
      </c>
      <c r="Q35" s="103">
        <v>1</v>
      </c>
      <c r="R35" s="103"/>
      <c r="S35" s="103"/>
      <c r="T35" s="103"/>
      <c r="U35" s="103"/>
      <c r="V35" s="104">
        <f>M35+P35*1+Q35*2+R35*5+S35*10+T35*10+U35*3</f>
        <v>25.91</v>
      </c>
      <c r="W35" s="105">
        <v>18.59</v>
      </c>
      <c r="X35" s="106"/>
      <c r="Y35" s="106">
        <v>9</v>
      </c>
      <c r="Z35" s="106"/>
      <c r="AA35" s="106">
        <v>1</v>
      </c>
      <c r="AB35" s="106"/>
      <c r="AC35" s="106"/>
      <c r="AD35" s="106"/>
      <c r="AE35" s="106"/>
      <c r="AF35" s="107">
        <f>W35+Z35*1+AA35*2+AB35*5+AC35*10+AD35*10+AE35*3</f>
        <v>20.59</v>
      </c>
      <c r="AG35" s="108">
        <v>17.52</v>
      </c>
      <c r="AH35" s="109">
        <v>3</v>
      </c>
      <c r="AI35" s="109">
        <v>3</v>
      </c>
      <c r="AJ35" s="109"/>
      <c r="AK35" s="109"/>
      <c r="AL35" s="109">
        <v>3</v>
      </c>
      <c r="AM35" s="109"/>
      <c r="AN35" s="109"/>
      <c r="AO35" s="109"/>
      <c r="AP35" s="110">
        <f>AG35+AJ35*1+AK35*2+AL35*5+AM35*10+AN35*10+AO35*3</f>
        <v>32.519999999999996</v>
      </c>
      <c r="AQ35" s="111">
        <v>6.1</v>
      </c>
      <c r="AR35" s="112">
        <v>6</v>
      </c>
      <c r="AS35" s="112"/>
      <c r="AT35" s="112"/>
      <c r="AU35" s="112"/>
      <c r="AV35" s="112"/>
      <c r="AW35" s="112"/>
      <c r="AX35" s="112"/>
      <c r="AY35" s="112"/>
      <c r="AZ35" s="113">
        <f>AQ35+AT35*1+AU35*2+AV35*5+AW35*10+AX35*10+AY35*3</f>
        <v>6.1</v>
      </c>
      <c r="BA35" s="114">
        <v>12.23</v>
      </c>
      <c r="BB35" s="115"/>
      <c r="BC35" s="115">
        <v>3</v>
      </c>
      <c r="BD35" s="115">
        <v>1</v>
      </c>
      <c r="BE35" s="115">
        <v>2</v>
      </c>
      <c r="BF35" s="115"/>
      <c r="BG35" s="115"/>
      <c r="BH35" s="115"/>
      <c r="BI35" s="115"/>
      <c r="BJ35" s="116">
        <f>BA35+BD35*1+BE35*2+BF35*5+BG35*10+BH35*10+BI35*3</f>
        <v>17.23</v>
      </c>
      <c r="BK35" s="90"/>
      <c r="BL35" s="117">
        <f>$BL$5/L35</f>
        <v>0.5692261185006046</v>
      </c>
      <c r="BM35" s="118">
        <f>$BM$5/V35</f>
        <v>0.5951370127363952</v>
      </c>
      <c r="BN35" s="118">
        <f>$BN$5/AF35</f>
        <v>0.5075279261777562</v>
      </c>
      <c r="BO35" s="118">
        <f>$BO$5/AP35</f>
        <v>0.39883148831488324</v>
      </c>
      <c r="BP35" s="118">
        <f>$BP$5/AZ35</f>
        <v>0.7639344262295082</v>
      </c>
      <c r="BQ35" s="119">
        <f>$BQ$5/BJ35</f>
        <v>0.5745792222867092</v>
      </c>
      <c r="BR35" s="120">
        <f>SUM(BL35:BQ35)</f>
        <v>3.4092361942458567</v>
      </c>
      <c r="BS35" s="121">
        <f>($BS$5*BR35)</f>
        <v>0.6872522441786613</v>
      </c>
      <c r="BT35" s="122">
        <f>(RANK(BS35,$BS$6:$BS$89))</f>
        <v>30</v>
      </c>
      <c r="BV35" s="123">
        <f>L35+V35+AF35+AP35+AZ35+BJ35</f>
        <v>135.42999999999998</v>
      </c>
    </row>
    <row r="36" spans="1:74" ht="12.75">
      <c r="A36" s="97">
        <v>63</v>
      </c>
      <c r="B36" s="125" t="s">
        <v>131</v>
      </c>
      <c r="C36" s="99">
        <v>25.48</v>
      </c>
      <c r="D36" s="100">
        <v>2</v>
      </c>
      <c r="E36" s="100">
        <v>5</v>
      </c>
      <c r="F36" s="100">
        <v>5</v>
      </c>
      <c r="G36" s="100"/>
      <c r="H36" s="100"/>
      <c r="I36" s="100"/>
      <c r="J36" s="100"/>
      <c r="K36" s="100"/>
      <c r="L36" s="101">
        <f>C36+F36*1+G36*2+H36*5+I36*10+J36*10+K36*3</f>
        <v>30.48</v>
      </c>
      <c r="M36" s="102">
        <v>25.86</v>
      </c>
      <c r="N36" s="103">
        <v>2</v>
      </c>
      <c r="O36" s="103">
        <v>6</v>
      </c>
      <c r="P36" s="103"/>
      <c r="Q36" s="103">
        <v>2</v>
      </c>
      <c r="R36" s="103"/>
      <c r="S36" s="103"/>
      <c r="T36" s="103">
        <v>1</v>
      </c>
      <c r="U36" s="103"/>
      <c r="V36" s="104">
        <f>M36+P36*1+Q36*2+R36*5+S36*10+T36*10+U36*3</f>
        <v>39.86</v>
      </c>
      <c r="W36" s="105">
        <v>13.63</v>
      </c>
      <c r="X36" s="106"/>
      <c r="Y36" s="106">
        <v>6</v>
      </c>
      <c r="Z36" s="106">
        <v>1</v>
      </c>
      <c r="AA36" s="106">
        <v>2</v>
      </c>
      <c r="AB36" s="106">
        <v>1</v>
      </c>
      <c r="AC36" s="106"/>
      <c r="AD36" s="106"/>
      <c r="AE36" s="106"/>
      <c r="AF36" s="107">
        <f>W36+Z36*1+AA36*2+AB36*5+AC36*10+AD36*10+AE36*3</f>
        <v>23.630000000000003</v>
      </c>
      <c r="AG36" s="108">
        <v>16.65</v>
      </c>
      <c r="AH36" s="109">
        <v>3</v>
      </c>
      <c r="AI36" s="109">
        <v>6</v>
      </c>
      <c r="AJ36" s="109"/>
      <c r="AK36" s="109"/>
      <c r="AL36" s="109"/>
      <c r="AM36" s="109"/>
      <c r="AN36" s="109"/>
      <c r="AO36" s="109"/>
      <c r="AP36" s="110">
        <f>AG36+AJ36*1+AK36*2+AL36*5+AM36*10+AN36*10+AO36*3</f>
        <v>16.65</v>
      </c>
      <c r="AQ36" s="111">
        <v>7.82</v>
      </c>
      <c r="AR36" s="112">
        <v>6</v>
      </c>
      <c r="AS36" s="112"/>
      <c r="AT36" s="112"/>
      <c r="AU36" s="112"/>
      <c r="AV36" s="112"/>
      <c r="AW36" s="112"/>
      <c r="AX36" s="112"/>
      <c r="AY36" s="112"/>
      <c r="AZ36" s="113">
        <f>AQ36+AT36*1+AU36*2+AV36*5+AW36*10+AX36*10+AY36*3</f>
        <v>7.82</v>
      </c>
      <c r="BA36" s="114">
        <v>12.08</v>
      </c>
      <c r="BB36" s="115"/>
      <c r="BC36" s="115">
        <v>3</v>
      </c>
      <c r="BD36" s="115"/>
      <c r="BE36" s="115">
        <v>3</v>
      </c>
      <c r="BF36" s="115"/>
      <c r="BG36" s="115"/>
      <c r="BH36" s="115"/>
      <c r="BI36" s="115"/>
      <c r="BJ36" s="116">
        <f>BA36+BD36*1+BE36*2+BF36*5+BG36*10+BH36*10+BI36*3</f>
        <v>18.08</v>
      </c>
      <c r="BK36" s="90"/>
      <c r="BL36" s="117">
        <f>$BL$5/L36</f>
        <v>0.6177821522309711</v>
      </c>
      <c r="BM36" s="118">
        <f>$BM$5/V36</f>
        <v>0.3868539889613648</v>
      </c>
      <c r="BN36" s="118">
        <f>$BN$5/AF36</f>
        <v>0.44223444773592885</v>
      </c>
      <c r="BO36" s="118">
        <f>$BO$5/AP36</f>
        <v>0.778978978978979</v>
      </c>
      <c r="BP36" s="118">
        <f>$BP$5/AZ36</f>
        <v>0.5959079283887468</v>
      </c>
      <c r="BQ36" s="119">
        <f>$BQ$5/BJ36</f>
        <v>0.547566371681416</v>
      </c>
      <c r="BR36" s="120">
        <f>SUM(BL36:BQ36)</f>
        <v>3.3693238679774065</v>
      </c>
      <c r="BS36" s="121">
        <f>($BS$5*BR36)</f>
        <v>0.6792065018963636</v>
      </c>
      <c r="BT36" s="122">
        <f>(RANK(BS36,$BS$6:$BS$89))</f>
        <v>31</v>
      </c>
      <c r="BV36" s="123">
        <f>L36+V36+AF36+AP36+AZ36+BJ36</f>
        <v>136.51999999999998</v>
      </c>
    </row>
    <row r="37" spans="1:74" ht="12.75">
      <c r="A37" s="97">
        <v>56</v>
      </c>
      <c r="B37" s="125" t="s">
        <v>124</v>
      </c>
      <c r="C37" s="99">
        <v>16.89</v>
      </c>
      <c r="D37" s="100">
        <v>2</v>
      </c>
      <c r="E37" s="100">
        <v>2</v>
      </c>
      <c r="F37" s="100">
        <v>2</v>
      </c>
      <c r="G37" s="100"/>
      <c r="H37" s="100">
        <v>6</v>
      </c>
      <c r="I37" s="100"/>
      <c r="J37" s="100"/>
      <c r="K37" s="100"/>
      <c r="L37" s="101">
        <f>C37+F37*1+G37*2+H37*5+I37*10+J37*10+K37*3</f>
        <v>48.89</v>
      </c>
      <c r="M37" s="102">
        <v>23.62</v>
      </c>
      <c r="N37" s="103">
        <v>2</v>
      </c>
      <c r="O37" s="103">
        <v>7</v>
      </c>
      <c r="P37" s="103"/>
      <c r="Q37" s="103">
        <v>1</v>
      </c>
      <c r="R37" s="103"/>
      <c r="S37" s="103"/>
      <c r="T37" s="103"/>
      <c r="U37" s="103"/>
      <c r="V37" s="104">
        <f>M37+P37*1+Q37*2+R37*5+S37*10+T37*10+U37*3</f>
        <v>25.62</v>
      </c>
      <c r="W37" s="105">
        <v>10.72</v>
      </c>
      <c r="X37" s="106"/>
      <c r="Y37" s="106">
        <v>9</v>
      </c>
      <c r="Z37" s="106"/>
      <c r="AA37" s="106">
        <v>1</v>
      </c>
      <c r="AB37" s="106"/>
      <c r="AC37" s="106"/>
      <c r="AD37" s="106"/>
      <c r="AE37" s="106"/>
      <c r="AF37" s="107">
        <f>W37+Z37*1+AA37*2+AB37*5+AC37*10+AD37*10+AE37*3</f>
        <v>12.72</v>
      </c>
      <c r="AG37" s="108">
        <v>15.24</v>
      </c>
      <c r="AH37" s="109">
        <v>3</v>
      </c>
      <c r="AI37" s="109">
        <v>3</v>
      </c>
      <c r="AJ37" s="109"/>
      <c r="AK37" s="109">
        <v>1</v>
      </c>
      <c r="AL37" s="109">
        <v>2</v>
      </c>
      <c r="AM37" s="109"/>
      <c r="AN37" s="109"/>
      <c r="AO37" s="109"/>
      <c r="AP37" s="110">
        <f>AG37+AJ37*1+AK37*2+AL37*5+AM37*10+AN37*10+AO37*3</f>
        <v>27.240000000000002</v>
      </c>
      <c r="AQ37" s="111">
        <v>7.59</v>
      </c>
      <c r="AR37" s="112">
        <v>6</v>
      </c>
      <c r="AS37" s="112"/>
      <c r="AT37" s="112"/>
      <c r="AU37" s="112"/>
      <c r="AV37" s="112"/>
      <c r="AW37" s="112"/>
      <c r="AX37" s="112"/>
      <c r="AY37" s="112"/>
      <c r="AZ37" s="113">
        <f>AQ37+AT37*1+AU37*2+AV37*5+AW37*10+AX37*10+AY37*3</f>
        <v>7.59</v>
      </c>
      <c r="BA37" s="114">
        <v>8.94</v>
      </c>
      <c r="BB37" s="115"/>
      <c r="BC37" s="115">
        <v>2</v>
      </c>
      <c r="BD37" s="115"/>
      <c r="BE37" s="115">
        <v>2</v>
      </c>
      <c r="BF37" s="115">
        <v>2</v>
      </c>
      <c r="BG37" s="115"/>
      <c r="BH37" s="115"/>
      <c r="BI37" s="115"/>
      <c r="BJ37" s="116">
        <f>BA37+BD37*1+BE37*2+BF37*5+BG37*10+BH37*10+BI37*3</f>
        <v>22.939999999999998</v>
      </c>
      <c r="BK37" s="90"/>
      <c r="BL37" s="117">
        <f>$BL$5/L37</f>
        <v>0.3851503374923297</v>
      </c>
      <c r="BM37" s="118">
        <f>$BM$5/V37</f>
        <v>0.6018735362997658</v>
      </c>
      <c r="BN37" s="118">
        <f>$BN$5/AF37</f>
        <v>0.8215408805031446</v>
      </c>
      <c r="BO37" s="118">
        <f>$BO$5/AP37</f>
        <v>0.47613803230543317</v>
      </c>
      <c r="BP37" s="118">
        <f>$BP$5/AZ37</f>
        <v>0.6139657444005271</v>
      </c>
      <c r="BQ37" s="119">
        <f>$BQ$5/BJ37</f>
        <v>0.43156059285091547</v>
      </c>
      <c r="BR37" s="120">
        <f>SUM(BL37:BQ37)</f>
        <v>3.330229123852116</v>
      </c>
      <c r="BS37" s="121">
        <f>($BS$5*BR37)</f>
        <v>0.6713255722379713</v>
      </c>
      <c r="BT37" s="122">
        <f>(RANK(BS37,$BS$6:$BS$89))</f>
        <v>32</v>
      </c>
      <c r="BV37" s="123">
        <f>L37+V37+AF37+AP37+AZ37+BJ37</f>
        <v>145</v>
      </c>
    </row>
    <row r="38" spans="1:74" ht="12.75">
      <c r="A38" s="97">
        <v>34</v>
      </c>
      <c r="B38" s="125" t="s">
        <v>103</v>
      </c>
      <c r="C38" s="99">
        <v>20.1</v>
      </c>
      <c r="D38" s="100">
        <v>2</v>
      </c>
      <c r="E38" s="100"/>
      <c r="F38" s="100">
        <v>1</v>
      </c>
      <c r="G38" s="100">
        <v>2</v>
      </c>
      <c r="H38" s="100">
        <v>7</v>
      </c>
      <c r="I38" s="100"/>
      <c r="J38" s="100"/>
      <c r="K38" s="100"/>
      <c r="L38" s="101">
        <f>C38+F38*1+G38*2+H38*5+I38*10+J38*10+K38*3</f>
        <v>60.1</v>
      </c>
      <c r="M38" s="102">
        <v>18.53</v>
      </c>
      <c r="N38" s="103">
        <v>2</v>
      </c>
      <c r="O38" s="103">
        <v>7</v>
      </c>
      <c r="P38" s="103">
        <v>1</v>
      </c>
      <c r="Q38" s="103"/>
      <c r="R38" s="103"/>
      <c r="S38" s="103"/>
      <c r="T38" s="103"/>
      <c r="U38" s="103"/>
      <c r="V38" s="104">
        <f>M38+P38*1+Q38*2+R38*5+S38*10+T38*10+U38*3</f>
        <v>19.53</v>
      </c>
      <c r="W38" s="105">
        <v>12.96</v>
      </c>
      <c r="X38" s="106"/>
      <c r="Y38" s="106">
        <v>7</v>
      </c>
      <c r="Z38" s="106">
        <v>3</v>
      </c>
      <c r="AA38" s="106"/>
      <c r="AB38" s="106"/>
      <c r="AC38" s="106"/>
      <c r="AD38" s="106"/>
      <c r="AE38" s="106"/>
      <c r="AF38" s="107">
        <f>W38+Z38*1+AA38*2+AB38*5+AC38*10+AD38*10+AE38*3</f>
        <v>15.96</v>
      </c>
      <c r="AG38" s="108">
        <v>17.72</v>
      </c>
      <c r="AH38" s="109">
        <v>3</v>
      </c>
      <c r="AI38" s="109">
        <v>3</v>
      </c>
      <c r="AJ38" s="109">
        <v>1</v>
      </c>
      <c r="AK38" s="109"/>
      <c r="AL38" s="109">
        <v>2</v>
      </c>
      <c r="AM38" s="109"/>
      <c r="AN38" s="109"/>
      <c r="AO38" s="109">
        <v>6</v>
      </c>
      <c r="AP38" s="110">
        <f>AG38+AJ38*1+AK38*2+AL38*5+AM38*10+AN38*10+AO38*3</f>
        <v>46.72</v>
      </c>
      <c r="AQ38" s="111">
        <v>8.92</v>
      </c>
      <c r="AR38" s="112">
        <v>6</v>
      </c>
      <c r="AS38" s="112"/>
      <c r="AT38" s="112"/>
      <c r="AU38" s="112"/>
      <c r="AV38" s="112"/>
      <c r="AW38" s="112"/>
      <c r="AX38" s="112"/>
      <c r="AY38" s="112"/>
      <c r="AZ38" s="113">
        <f>AQ38+AT38*1+AU38*2+AV38*5+AW38*10+AX38*10+AY38*3</f>
        <v>8.92</v>
      </c>
      <c r="BA38" s="114">
        <v>10.73</v>
      </c>
      <c r="BB38" s="115"/>
      <c r="BC38" s="115">
        <v>4</v>
      </c>
      <c r="BD38" s="115"/>
      <c r="BE38" s="115">
        <v>2</v>
      </c>
      <c r="BF38" s="115"/>
      <c r="BG38" s="115"/>
      <c r="BH38" s="115"/>
      <c r="BI38" s="115"/>
      <c r="BJ38" s="116">
        <f>BA38+BD38*1+BE38*2+BF38*5+BG38*10+BH38*10+BI38*3</f>
        <v>14.73</v>
      </c>
      <c r="BK38" s="90"/>
      <c r="BL38" s="117">
        <f>$BL$5/L38</f>
        <v>0.31331114808652244</v>
      </c>
      <c r="BM38" s="118">
        <f>$BM$5/V38</f>
        <v>0.7895545314900153</v>
      </c>
      <c r="BN38" s="118">
        <f>$BN$5/AF38</f>
        <v>0.6547619047619047</v>
      </c>
      <c r="BO38" s="118">
        <f>$BO$5/AP38</f>
        <v>0.27761130136986306</v>
      </c>
      <c r="BP38" s="118">
        <f>$BP$5/AZ38</f>
        <v>0.5224215246636772</v>
      </c>
      <c r="BQ38" s="119">
        <f>$BQ$5/BJ38</f>
        <v>0.6720977596741344</v>
      </c>
      <c r="BR38" s="120">
        <f>SUM(BL38:BQ38)</f>
        <v>3.229758170046117</v>
      </c>
      <c r="BS38" s="121">
        <f>($BS$5*BR38)</f>
        <v>0.6510720947597947</v>
      </c>
      <c r="BT38" s="122">
        <f>(RANK(BS38,$BS$6:$BS$89))</f>
        <v>33</v>
      </c>
      <c r="BV38" s="123">
        <f>L38+V38+AF38+AP38+AZ38+BJ38</f>
        <v>165.95999999999998</v>
      </c>
    </row>
    <row r="39" spans="1:74" ht="12.75">
      <c r="A39" s="97">
        <v>71</v>
      </c>
      <c r="B39" s="192" t="s">
        <v>139</v>
      </c>
      <c r="C39" s="99">
        <v>30.38</v>
      </c>
      <c r="D39" s="100">
        <v>2</v>
      </c>
      <c r="E39" s="100">
        <v>8</v>
      </c>
      <c r="F39" s="100">
        <v>2</v>
      </c>
      <c r="G39" s="100"/>
      <c r="H39" s="100"/>
      <c r="I39" s="100"/>
      <c r="J39" s="100"/>
      <c r="K39" s="100"/>
      <c r="L39" s="101">
        <f>C39+F39*1+G39*2+H39*5+I39*10+J39*10+K39*3</f>
        <v>32.379999999999995</v>
      </c>
      <c r="M39" s="102">
        <v>21.95</v>
      </c>
      <c r="N39" s="103">
        <v>2</v>
      </c>
      <c r="O39" s="103">
        <v>5</v>
      </c>
      <c r="P39" s="103">
        <v>2</v>
      </c>
      <c r="Q39" s="103"/>
      <c r="R39" s="103">
        <v>1</v>
      </c>
      <c r="S39" s="103"/>
      <c r="T39" s="103"/>
      <c r="U39" s="103">
        <v>6</v>
      </c>
      <c r="V39" s="104">
        <f>M39+P39*1+Q39*2+R39*5+S39*10+T39*10+U39*3</f>
        <v>46.95</v>
      </c>
      <c r="W39" s="105">
        <v>9.41</v>
      </c>
      <c r="X39" s="106"/>
      <c r="Y39" s="106">
        <v>5</v>
      </c>
      <c r="Z39" s="106"/>
      <c r="AA39" s="106">
        <v>5</v>
      </c>
      <c r="AB39" s="106"/>
      <c r="AC39" s="106"/>
      <c r="AD39" s="106"/>
      <c r="AE39" s="106"/>
      <c r="AF39" s="107">
        <f>W39+Z39*1+AA39*2+AB39*5+AC39*10+AD39*10+AE39*3</f>
        <v>19.41</v>
      </c>
      <c r="AG39" s="108">
        <v>17.36</v>
      </c>
      <c r="AH39" s="109">
        <v>3</v>
      </c>
      <c r="AI39" s="109">
        <v>3</v>
      </c>
      <c r="AJ39" s="109"/>
      <c r="AK39" s="109"/>
      <c r="AL39" s="109">
        <v>3</v>
      </c>
      <c r="AM39" s="109"/>
      <c r="AN39" s="109"/>
      <c r="AO39" s="109"/>
      <c r="AP39" s="110">
        <f>AG39+AJ39*1+AK39*2+AL39*5+AM39*10+AN39*10+AO39*3</f>
        <v>32.36</v>
      </c>
      <c r="AQ39" s="111">
        <v>8.61</v>
      </c>
      <c r="AR39" s="112">
        <v>6</v>
      </c>
      <c r="AS39" s="112"/>
      <c r="AT39" s="112"/>
      <c r="AU39" s="112"/>
      <c r="AV39" s="112"/>
      <c r="AW39" s="112"/>
      <c r="AX39" s="112"/>
      <c r="AY39" s="112"/>
      <c r="AZ39" s="113">
        <f>AQ39+AT39*1+AU39*2+AV39*5+AW39*10+AX39*10+AY39*3</f>
        <v>8.61</v>
      </c>
      <c r="BA39" s="114">
        <v>11.12</v>
      </c>
      <c r="BB39" s="115"/>
      <c r="BC39" s="115">
        <v>5</v>
      </c>
      <c r="BD39" s="115"/>
      <c r="BE39" s="115">
        <v>1</v>
      </c>
      <c r="BF39" s="115"/>
      <c r="BG39" s="115"/>
      <c r="BH39" s="115"/>
      <c r="BI39" s="115"/>
      <c r="BJ39" s="116">
        <f>BA39+BD39*1+BE39*2+BF39*5+BG39*10+BH39*10+BI39*3</f>
        <v>13.12</v>
      </c>
      <c r="BK39" s="90"/>
      <c r="BL39" s="117">
        <f>$BL$5/L39</f>
        <v>0.5815318097591106</v>
      </c>
      <c r="BM39" s="118">
        <f>$BM$5/V39</f>
        <v>0.32843450479233227</v>
      </c>
      <c r="BN39" s="118">
        <f>$BN$5/AF39</f>
        <v>0.5383822771767129</v>
      </c>
      <c r="BO39" s="118">
        <f>$BO$5/AP39</f>
        <v>0.4008034610630408</v>
      </c>
      <c r="BP39" s="118">
        <f>$BP$5/AZ39</f>
        <v>0.5412311265969804</v>
      </c>
      <c r="BQ39" s="119">
        <f>$BQ$5/BJ39</f>
        <v>0.7545731707317074</v>
      </c>
      <c r="BR39" s="120">
        <f>SUM(BL39:BQ39)</f>
        <v>3.1449563501198847</v>
      </c>
      <c r="BS39" s="121">
        <f>($BS$5*BR39)</f>
        <v>0.6339772859128442</v>
      </c>
      <c r="BT39" s="122">
        <f>(RANK(BS39,$BS$6:$BS$89))</f>
        <v>34</v>
      </c>
      <c r="BV39" s="123">
        <f>L39+V39+AF39+AP39+AZ39+BJ39</f>
        <v>152.82999999999998</v>
      </c>
    </row>
    <row r="40" spans="1:74" ht="12.75">
      <c r="A40" s="97">
        <v>32</v>
      </c>
      <c r="B40" s="98" t="s">
        <v>101</v>
      </c>
      <c r="C40" s="99">
        <v>22.71</v>
      </c>
      <c r="D40" s="100">
        <v>2</v>
      </c>
      <c r="E40" s="100">
        <v>2</v>
      </c>
      <c r="F40" s="100">
        <v>1</v>
      </c>
      <c r="G40" s="100"/>
      <c r="H40" s="100">
        <v>7</v>
      </c>
      <c r="I40" s="100"/>
      <c r="J40" s="100"/>
      <c r="K40" s="100"/>
      <c r="L40" s="101">
        <f>C40+F40*1+G40*2+H40*5+I40*10+J40*10+K40*3</f>
        <v>58.71</v>
      </c>
      <c r="M40" s="102">
        <v>15.79</v>
      </c>
      <c r="N40" s="103">
        <v>2</v>
      </c>
      <c r="O40" s="103">
        <v>3</v>
      </c>
      <c r="P40" s="103"/>
      <c r="Q40" s="103">
        <v>2</v>
      </c>
      <c r="R40" s="103">
        <v>3</v>
      </c>
      <c r="S40" s="103"/>
      <c r="T40" s="103"/>
      <c r="U40" s="103"/>
      <c r="V40" s="104">
        <f>M40+P40*1+Q40*2+R40*5+S40*10+T40*10+U40*3</f>
        <v>34.79</v>
      </c>
      <c r="W40" s="105">
        <v>12.64</v>
      </c>
      <c r="X40" s="106"/>
      <c r="Y40" s="106">
        <v>9</v>
      </c>
      <c r="Z40" s="106"/>
      <c r="AA40" s="106">
        <v>1</v>
      </c>
      <c r="AB40" s="106"/>
      <c r="AC40" s="106"/>
      <c r="AD40" s="106"/>
      <c r="AE40" s="106"/>
      <c r="AF40" s="107">
        <f>W40+Z40*1+AA40*2+AB40*5+AC40*10+AD40*10+AE40*3</f>
        <v>14.64</v>
      </c>
      <c r="AG40" s="108">
        <v>16.23</v>
      </c>
      <c r="AH40" s="109">
        <v>3</v>
      </c>
      <c r="AI40" s="109">
        <v>4</v>
      </c>
      <c r="AJ40" s="109"/>
      <c r="AK40" s="109">
        <v>1</v>
      </c>
      <c r="AL40" s="109">
        <v>1</v>
      </c>
      <c r="AM40" s="109"/>
      <c r="AN40" s="109"/>
      <c r="AO40" s="109"/>
      <c r="AP40" s="110">
        <f>AG40+AJ40*1+AK40*2+AL40*5+AM40*10+AN40*10+AO40*3</f>
        <v>23.23</v>
      </c>
      <c r="AQ40" s="111">
        <v>10.4</v>
      </c>
      <c r="AR40" s="112">
        <v>6</v>
      </c>
      <c r="AS40" s="112"/>
      <c r="AT40" s="112"/>
      <c r="AU40" s="112"/>
      <c r="AV40" s="112"/>
      <c r="AW40" s="112"/>
      <c r="AX40" s="112"/>
      <c r="AY40" s="112"/>
      <c r="AZ40" s="113">
        <f>AQ40+AT40*1+AU40*2+AV40*5+AW40*10+AX40*10+AY40*3</f>
        <v>10.4</v>
      </c>
      <c r="BA40" s="114">
        <v>13.17</v>
      </c>
      <c r="BB40" s="115"/>
      <c r="BC40" s="115">
        <v>5</v>
      </c>
      <c r="BD40" s="115"/>
      <c r="BE40" s="115">
        <v>1</v>
      </c>
      <c r="BF40" s="115"/>
      <c r="BG40" s="115"/>
      <c r="BH40" s="115"/>
      <c r="BI40" s="115"/>
      <c r="BJ40" s="116">
        <f>BA40+BD40*1+BE40*2+BF40*5+BG40*10+BH40*10+BI40*3</f>
        <v>15.17</v>
      </c>
      <c r="BK40" s="90"/>
      <c r="BL40" s="117">
        <f>$BL$5/L40</f>
        <v>0.32072900698347806</v>
      </c>
      <c r="BM40" s="118">
        <f>$BM$5/V40</f>
        <v>0.44323081345214144</v>
      </c>
      <c r="BN40" s="118">
        <f>$BN$5/AF40</f>
        <v>0.7137978142076502</v>
      </c>
      <c r="BO40" s="118">
        <f>$BO$5/AP40</f>
        <v>0.55832974601808</v>
      </c>
      <c r="BP40" s="118">
        <f>$BP$5/AZ40</f>
        <v>0.4480769230769231</v>
      </c>
      <c r="BQ40" s="119">
        <f>$BQ$5/BJ40</f>
        <v>0.6526038233355307</v>
      </c>
      <c r="BR40" s="120">
        <f>SUM(BL40:BQ40)</f>
        <v>3.136768127073804</v>
      </c>
      <c r="BS40" s="121">
        <f>($BS$5*BR40)</f>
        <v>0.6323266596893656</v>
      </c>
      <c r="BT40" s="122">
        <f>(RANK(BS40,$BS$6:$BS$89))</f>
        <v>35</v>
      </c>
      <c r="BV40" s="123">
        <f>L40+V40+AF40+AP40+AZ40+BJ40</f>
        <v>156.94</v>
      </c>
    </row>
    <row r="41" spans="1:74" ht="12.75">
      <c r="A41" s="97">
        <v>15</v>
      </c>
      <c r="B41" s="98" t="s">
        <v>84</v>
      </c>
      <c r="C41" s="99">
        <v>33.84</v>
      </c>
      <c r="D41" s="100">
        <v>2</v>
      </c>
      <c r="E41" s="100">
        <v>9</v>
      </c>
      <c r="F41" s="100">
        <v>1</v>
      </c>
      <c r="G41" s="100"/>
      <c r="H41" s="100"/>
      <c r="I41" s="100"/>
      <c r="J41" s="100"/>
      <c r="K41" s="100"/>
      <c r="L41" s="101">
        <f>C41+F41*1+G41*2+H41*5+I41*10+J41*10+K41*3</f>
        <v>34.84</v>
      </c>
      <c r="M41" s="102">
        <v>18.23</v>
      </c>
      <c r="N41" s="103">
        <v>2</v>
      </c>
      <c r="O41" s="103">
        <v>2</v>
      </c>
      <c r="P41" s="103">
        <v>6</v>
      </c>
      <c r="Q41" s="103"/>
      <c r="R41" s="103"/>
      <c r="S41" s="103"/>
      <c r="T41" s="103"/>
      <c r="U41" s="103">
        <v>2</v>
      </c>
      <c r="V41" s="104">
        <f>M41+P41*1+Q41*2+R41*5+S41*10+T41*10+U41*3</f>
        <v>30.23</v>
      </c>
      <c r="W41" s="105">
        <v>10.79</v>
      </c>
      <c r="X41" s="106"/>
      <c r="Y41" s="106">
        <v>9</v>
      </c>
      <c r="Z41" s="106"/>
      <c r="AA41" s="106">
        <v>1</v>
      </c>
      <c r="AB41" s="106"/>
      <c r="AC41" s="106"/>
      <c r="AD41" s="106"/>
      <c r="AE41" s="106"/>
      <c r="AF41" s="107">
        <f>W41+Z41*1+AA41*2+AB41*5+AC41*10+AD41*10+AE41*3</f>
        <v>12.79</v>
      </c>
      <c r="AG41" s="108">
        <v>25.83</v>
      </c>
      <c r="AH41" s="109">
        <v>3</v>
      </c>
      <c r="AI41" s="109">
        <v>4</v>
      </c>
      <c r="AJ41" s="109"/>
      <c r="AK41" s="109"/>
      <c r="AL41" s="109">
        <v>2</v>
      </c>
      <c r="AM41" s="109"/>
      <c r="AN41" s="109"/>
      <c r="AO41" s="109"/>
      <c r="AP41" s="110">
        <f>AG41+AJ41*1+AK41*2+AL41*5+AM41*10+AN41*10+AO41*3</f>
        <v>35.83</v>
      </c>
      <c r="AQ41" s="111">
        <v>16.27</v>
      </c>
      <c r="AR41" s="112">
        <v>6</v>
      </c>
      <c r="AS41" s="112"/>
      <c r="AT41" s="112"/>
      <c r="AU41" s="112"/>
      <c r="AV41" s="112"/>
      <c r="AW41" s="112"/>
      <c r="AX41" s="112"/>
      <c r="AY41" s="112"/>
      <c r="AZ41" s="113">
        <f>AQ41+AT41*1+AU41*2+AV41*5+AW41*10+AX41*10+AY41*3</f>
        <v>16.27</v>
      </c>
      <c r="BA41" s="114">
        <v>12.16</v>
      </c>
      <c r="BB41" s="115"/>
      <c r="BC41" s="115">
        <v>4</v>
      </c>
      <c r="BD41" s="115"/>
      <c r="BE41" s="115">
        <v>2</v>
      </c>
      <c r="BF41" s="115"/>
      <c r="BG41" s="115"/>
      <c r="BH41" s="115"/>
      <c r="BI41" s="115"/>
      <c r="BJ41" s="116">
        <f>BA41+BD41*1+BE41*2+BF41*5+BG41*10+BH41*10+BI41*3</f>
        <v>16.16</v>
      </c>
      <c r="BK41" s="90"/>
      <c r="BL41" s="117">
        <f>$BL$5/L41</f>
        <v>0.5404707233065441</v>
      </c>
      <c r="BM41" s="118">
        <f>$BM$5/V41</f>
        <v>0.5100893152497519</v>
      </c>
      <c r="BN41" s="118">
        <f>$BN$5/AF41</f>
        <v>0.8170445660672401</v>
      </c>
      <c r="BO41" s="118">
        <f>$BO$5/AP41</f>
        <v>0.36198716159642763</v>
      </c>
      <c r="BP41" s="118">
        <f>$BP$5/AZ41</f>
        <v>0.2864167178856792</v>
      </c>
      <c r="BQ41" s="119">
        <f>$BQ$5/BJ41</f>
        <v>0.6126237623762376</v>
      </c>
      <c r="BR41" s="120">
        <f>SUM(BL41:BQ41)</f>
        <v>3.1286322464818808</v>
      </c>
      <c r="BS41" s="121">
        <f>($BS$5*BR41)</f>
        <v>0.6306865849404802</v>
      </c>
      <c r="BT41" s="122">
        <f>(RANK(BS41,$BS$6:$BS$89))</f>
        <v>36</v>
      </c>
      <c r="BV41" s="123">
        <f>L41+V41+AF41+AP41+AZ41+BJ41</f>
        <v>146.12</v>
      </c>
    </row>
    <row r="42" spans="1:74" ht="12.75">
      <c r="A42" s="97">
        <v>14</v>
      </c>
      <c r="B42" s="98" t="s">
        <v>83</v>
      </c>
      <c r="C42" s="99">
        <v>26.44</v>
      </c>
      <c r="D42" s="100">
        <v>2</v>
      </c>
      <c r="E42" s="100">
        <v>3</v>
      </c>
      <c r="F42" s="100">
        <v>6</v>
      </c>
      <c r="G42" s="100"/>
      <c r="H42" s="100">
        <v>1</v>
      </c>
      <c r="I42" s="100"/>
      <c r="J42" s="100"/>
      <c r="K42" s="100"/>
      <c r="L42" s="101">
        <f>C42+F42*1+G42*2+H42*5+I42*10+J42*10+K42*3</f>
        <v>37.44</v>
      </c>
      <c r="M42" s="102">
        <v>26.05</v>
      </c>
      <c r="N42" s="103">
        <v>2</v>
      </c>
      <c r="O42" s="103">
        <v>6</v>
      </c>
      <c r="P42" s="103">
        <v>2</v>
      </c>
      <c r="Q42" s="103"/>
      <c r="R42" s="103"/>
      <c r="S42" s="103"/>
      <c r="T42" s="103"/>
      <c r="U42" s="103"/>
      <c r="V42" s="104">
        <f>M42+P42*1+Q42*2+R42*5+S42*10+T42*10+U42*3</f>
        <v>28.05</v>
      </c>
      <c r="W42" s="105">
        <v>13.76</v>
      </c>
      <c r="X42" s="106"/>
      <c r="Y42" s="106">
        <v>4</v>
      </c>
      <c r="Z42" s="106"/>
      <c r="AA42" s="106">
        <v>4</v>
      </c>
      <c r="AB42" s="106">
        <v>2</v>
      </c>
      <c r="AC42" s="106"/>
      <c r="AD42" s="106"/>
      <c r="AE42" s="106"/>
      <c r="AF42" s="107">
        <f>W42+Z42*1+AA42*2+AB42*5+AC42*10+AD42*10+AE42*3</f>
        <v>31.759999999999998</v>
      </c>
      <c r="AG42" s="108">
        <v>20.05</v>
      </c>
      <c r="AH42" s="109">
        <v>3</v>
      </c>
      <c r="AI42" s="109">
        <v>5</v>
      </c>
      <c r="AJ42" s="109"/>
      <c r="AK42" s="109"/>
      <c r="AL42" s="109">
        <v>1</v>
      </c>
      <c r="AM42" s="109"/>
      <c r="AN42" s="109"/>
      <c r="AO42" s="109"/>
      <c r="AP42" s="110">
        <f>AG42+AJ42*1+AK42*2+AL42*5+AM42*10+AN42*10+AO42*3</f>
        <v>25.05</v>
      </c>
      <c r="AQ42" s="111">
        <v>11.33</v>
      </c>
      <c r="AR42" s="112">
        <v>6</v>
      </c>
      <c r="AS42" s="112"/>
      <c r="AT42" s="112"/>
      <c r="AU42" s="112"/>
      <c r="AV42" s="112"/>
      <c r="AW42" s="112"/>
      <c r="AX42" s="112"/>
      <c r="AY42" s="112"/>
      <c r="AZ42" s="113">
        <f>AQ42+AT42*1+AU42*2+AV42*5+AW42*10+AX42*10+AY42*3</f>
        <v>11.33</v>
      </c>
      <c r="BA42" s="114">
        <v>12.42</v>
      </c>
      <c r="BB42" s="115"/>
      <c r="BC42" s="115">
        <v>6</v>
      </c>
      <c r="BD42" s="115"/>
      <c r="BE42" s="115"/>
      <c r="BF42" s="115"/>
      <c r="BG42" s="115"/>
      <c r="BH42" s="115"/>
      <c r="BI42" s="115"/>
      <c r="BJ42" s="116">
        <f>BA42+BD42*1+BE42*2+BF42*5+BG42*10+BH42*10+BI42*3</f>
        <v>12.42</v>
      </c>
      <c r="BK42" s="90"/>
      <c r="BL42" s="117">
        <f>$BL$5/L42</f>
        <v>0.5029380341880342</v>
      </c>
      <c r="BM42" s="118">
        <f>$BM$5/V42</f>
        <v>0.5497326203208556</v>
      </c>
      <c r="BN42" s="118">
        <f>$BN$5/AF42</f>
        <v>0.3290302267002519</v>
      </c>
      <c r="BO42" s="118">
        <f>$BO$5/AP42</f>
        <v>0.5177644710578843</v>
      </c>
      <c r="BP42" s="118">
        <f>$BP$5/AZ42</f>
        <v>0.411297440423654</v>
      </c>
      <c r="BQ42" s="119">
        <f>$BQ$5/BJ42</f>
        <v>0.7971014492753623</v>
      </c>
      <c r="BR42" s="120">
        <f>SUM(BL42:BQ42)</f>
        <v>3.107864241966042</v>
      </c>
      <c r="BS42" s="121">
        <f>($BS$5*BR42)</f>
        <v>0.6265000584291424</v>
      </c>
      <c r="BT42" s="122">
        <f>(RANK(BS42,$BS$6:$BS$89))</f>
        <v>37</v>
      </c>
      <c r="BV42" s="123">
        <f>L42+V42+AF42+AP42+AZ42+BJ42</f>
        <v>146.04999999999998</v>
      </c>
    </row>
    <row r="43" spans="1:74" ht="12.75">
      <c r="A43" s="97">
        <v>46</v>
      </c>
      <c r="B43" s="98" t="s">
        <v>114</v>
      </c>
      <c r="C43" s="99">
        <v>21.51</v>
      </c>
      <c r="D43" s="100">
        <v>2</v>
      </c>
      <c r="E43" s="100">
        <v>5</v>
      </c>
      <c r="F43" s="100">
        <v>2</v>
      </c>
      <c r="G43" s="100">
        <v>1</v>
      </c>
      <c r="H43" s="100">
        <v>2</v>
      </c>
      <c r="I43" s="100"/>
      <c r="J43" s="100"/>
      <c r="K43" s="100"/>
      <c r="L43" s="101">
        <f>C43+F43*1+G43*2+H43*5+I43*10+J43*10+K43*3</f>
        <v>35.510000000000005</v>
      </c>
      <c r="M43" s="102">
        <v>23.7</v>
      </c>
      <c r="N43" s="103">
        <v>2</v>
      </c>
      <c r="O43" s="103">
        <v>7</v>
      </c>
      <c r="P43" s="103">
        <v>1</v>
      </c>
      <c r="Q43" s="103"/>
      <c r="R43" s="103"/>
      <c r="S43" s="103"/>
      <c r="T43" s="103"/>
      <c r="U43" s="103">
        <v>2</v>
      </c>
      <c r="V43" s="104">
        <f>M43+P43*1+Q43*2+R43*5+S43*10+T43*10+U43*3</f>
        <v>30.7</v>
      </c>
      <c r="W43" s="105">
        <v>16.15</v>
      </c>
      <c r="X43" s="106"/>
      <c r="Y43" s="106">
        <v>9</v>
      </c>
      <c r="Z43" s="106"/>
      <c r="AA43" s="106"/>
      <c r="AB43" s="106">
        <v>1</v>
      </c>
      <c r="AC43" s="106"/>
      <c r="AD43" s="106"/>
      <c r="AE43" s="106"/>
      <c r="AF43" s="107">
        <f>W43+Z43*1+AA43*2+AB43*5+AC43*10+AD43*10+AE43*3</f>
        <v>21.15</v>
      </c>
      <c r="AG43" s="108">
        <v>16.58</v>
      </c>
      <c r="AH43" s="109">
        <v>3</v>
      </c>
      <c r="AI43" s="109">
        <v>2</v>
      </c>
      <c r="AJ43" s="109"/>
      <c r="AK43" s="109"/>
      <c r="AL43" s="109">
        <v>4</v>
      </c>
      <c r="AM43" s="109"/>
      <c r="AN43" s="109"/>
      <c r="AO43" s="109"/>
      <c r="AP43" s="110">
        <f>AG43+AJ43*1+AK43*2+AL43*5+AM43*10+AN43*10+AO43*3</f>
        <v>36.58</v>
      </c>
      <c r="AQ43" s="111">
        <v>7.84</v>
      </c>
      <c r="AR43" s="112">
        <v>6</v>
      </c>
      <c r="AS43" s="112"/>
      <c r="AT43" s="112"/>
      <c r="AU43" s="112"/>
      <c r="AV43" s="112"/>
      <c r="AW43" s="112"/>
      <c r="AX43" s="112"/>
      <c r="AY43" s="112"/>
      <c r="AZ43" s="113">
        <f>AQ43+AT43*1+AU43*2+AV43*5+AW43*10+AX43*10+AY43*3</f>
        <v>7.84</v>
      </c>
      <c r="BA43" s="114">
        <v>12.79</v>
      </c>
      <c r="BB43" s="115"/>
      <c r="BC43" s="115">
        <v>4</v>
      </c>
      <c r="BD43" s="115">
        <v>1</v>
      </c>
      <c r="BE43" s="115">
        <v>1</v>
      </c>
      <c r="BF43" s="115"/>
      <c r="BG43" s="115"/>
      <c r="BH43" s="115"/>
      <c r="BI43" s="115"/>
      <c r="BJ43" s="116">
        <f>BA43+BD43*1+BE43*2+BF43*5+BG43*10+BH43*10+BI43*3</f>
        <v>15.79</v>
      </c>
      <c r="BK43" s="90"/>
      <c r="BL43" s="117">
        <f>$BL$5/L43</f>
        <v>0.5302731624894395</v>
      </c>
      <c r="BM43" s="118">
        <f>$BM$5/V43</f>
        <v>0.5022801302931597</v>
      </c>
      <c r="BN43" s="118">
        <f>$BN$5/AF43</f>
        <v>0.4940898345153664</v>
      </c>
      <c r="BO43" s="118">
        <f>$BO$5/AP43</f>
        <v>0.3545653362493166</v>
      </c>
      <c r="BP43" s="118">
        <f>$BP$5/AZ43</f>
        <v>0.5943877551020409</v>
      </c>
      <c r="BQ43" s="119">
        <f>$BQ$5/BJ43</f>
        <v>0.6269791006966435</v>
      </c>
      <c r="BR43" s="120">
        <f>SUM(BL43:BQ43)</f>
        <v>3.1025753193459664</v>
      </c>
      <c r="BS43" s="121">
        <f>($BS$5*BR43)</f>
        <v>0.6254338888436882</v>
      </c>
      <c r="BT43" s="122">
        <f>(RANK(BS43,$BS$6:$BS$89))</f>
        <v>38</v>
      </c>
      <c r="BV43" s="123">
        <f>L43+V43+AF43+AP43+AZ43+BJ43</f>
        <v>147.57</v>
      </c>
    </row>
    <row r="44" spans="1:74" ht="12.75">
      <c r="A44" s="97">
        <v>9</v>
      </c>
      <c r="B44" s="98" t="s">
        <v>78</v>
      </c>
      <c r="C44" s="99">
        <v>23.73</v>
      </c>
      <c r="D44" s="100">
        <v>2</v>
      </c>
      <c r="E44" s="100">
        <v>1</v>
      </c>
      <c r="F44" s="100">
        <v>1</v>
      </c>
      <c r="G44" s="100">
        <v>2</v>
      </c>
      <c r="H44" s="100">
        <v>6</v>
      </c>
      <c r="I44" s="100"/>
      <c r="J44" s="100"/>
      <c r="K44" s="100"/>
      <c r="L44" s="101">
        <f>C44+F44*1+G44*2+H44*5+I44*10+J44*10+K44*3</f>
        <v>58.730000000000004</v>
      </c>
      <c r="M44" s="102">
        <v>17.97</v>
      </c>
      <c r="N44" s="103">
        <v>2</v>
      </c>
      <c r="O44" s="103">
        <v>5</v>
      </c>
      <c r="P44" s="103">
        <v>3</v>
      </c>
      <c r="Q44" s="103"/>
      <c r="R44" s="103"/>
      <c r="S44" s="103"/>
      <c r="T44" s="103">
        <v>1</v>
      </c>
      <c r="U44" s="103"/>
      <c r="V44" s="104">
        <f>M44+P44*1+Q44*2+R44*5+S44*10+T44*10+U44*3</f>
        <v>30.97</v>
      </c>
      <c r="W44" s="105">
        <v>9.52</v>
      </c>
      <c r="X44" s="106"/>
      <c r="Y44" s="106">
        <v>8</v>
      </c>
      <c r="Z44" s="106"/>
      <c r="AA44" s="106">
        <v>2</v>
      </c>
      <c r="AB44" s="106"/>
      <c r="AC44" s="106"/>
      <c r="AD44" s="106"/>
      <c r="AE44" s="106"/>
      <c r="AF44" s="107">
        <f>W44+Z44*1+AA44*2+AB44*5+AC44*10+AD44*10+AE44*3</f>
        <v>13.52</v>
      </c>
      <c r="AG44" s="108">
        <v>16.22</v>
      </c>
      <c r="AH44" s="109">
        <v>3</v>
      </c>
      <c r="AI44" s="109">
        <v>3</v>
      </c>
      <c r="AJ44" s="109">
        <v>1</v>
      </c>
      <c r="AK44" s="109"/>
      <c r="AL44" s="109">
        <v>2</v>
      </c>
      <c r="AM44" s="109"/>
      <c r="AN44" s="109"/>
      <c r="AO44" s="109"/>
      <c r="AP44" s="110">
        <f>AG44+AJ44*1+AK44*2+AL44*5+AM44*10+AN44*10+AO44*3</f>
        <v>27.22</v>
      </c>
      <c r="AQ44" s="111">
        <v>9.45</v>
      </c>
      <c r="AR44" s="112">
        <v>6</v>
      </c>
      <c r="AS44" s="112"/>
      <c r="AT44" s="112"/>
      <c r="AU44" s="112"/>
      <c r="AV44" s="112"/>
      <c r="AW44" s="112"/>
      <c r="AX44" s="112"/>
      <c r="AY44" s="112"/>
      <c r="AZ44" s="113">
        <f>AQ44+AT44*1+AU44*2+AV44*5+AW44*10+AX44*10+AY44*3</f>
        <v>9.45</v>
      </c>
      <c r="BA44" s="114">
        <v>10.64</v>
      </c>
      <c r="BB44" s="115"/>
      <c r="BC44" s="115">
        <v>3</v>
      </c>
      <c r="BD44" s="115"/>
      <c r="BE44" s="115">
        <v>2</v>
      </c>
      <c r="BF44" s="115">
        <v>1</v>
      </c>
      <c r="BG44" s="115"/>
      <c r="BH44" s="115"/>
      <c r="BI44" s="115"/>
      <c r="BJ44" s="116">
        <f>BA44+BD44*1+BE44*2+BF44*5+BG44*10+BH44*10+BI44*3</f>
        <v>19.64</v>
      </c>
      <c r="BK44" s="90"/>
      <c r="BL44" s="117">
        <f>$BL$5/L44</f>
        <v>0.3206197854588796</v>
      </c>
      <c r="BM44" s="118">
        <f>$BM$5/V44</f>
        <v>0.4979011947045528</v>
      </c>
      <c r="BN44" s="118">
        <f>$BN$5/AF44</f>
        <v>0.7729289940828402</v>
      </c>
      <c r="BO44" s="118">
        <f>$BO$5/AP44</f>
        <v>0.476487876561352</v>
      </c>
      <c r="BP44" s="118">
        <f>$BP$5/AZ44</f>
        <v>0.4931216931216932</v>
      </c>
      <c r="BQ44" s="119">
        <f>$BQ$5/BJ44</f>
        <v>0.5040733197556008</v>
      </c>
      <c r="BR44" s="120">
        <f>SUM(BL44:BQ44)</f>
        <v>3.0651328636849184</v>
      </c>
      <c r="BS44" s="121">
        <f>($BS$5*BR44)</f>
        <v>0.6178860364173745</v>
      </c>
      <c r="BT44" s="122">
        <f>(RANK(BS44,$BS$6:$BS$89))</f>
        <v>39</v>
      </c>
      <c r="BV44" s="123">
        <f>L44+V44+AF44+AP44+AZ44+BJ44</f>
        <v>159.52999999999997</v>
      </c>
    </row>
    <row r="45" spans="1:74" ht="12.75">
      <c r="A45" s="97">
        <v>47</v>
      </c>
      <c r="B45" s="98" t="s">
        <v>115</v>
      </c>
      <c r="C45" s="99">
        <v>23.07</v>
      </c>
      <c r="D45" s="100">
        <v>2</v>
      </c>
      <c r="E45" s="100">
        <v>7</v>
      </c>
      <c r="F45" s="100">
        <v>1</v>
      </c>
      <c r="G45" s="100">
        <v>2</v>
      </c>
      <c r="H45" s="100"/>
      <c r="I45" s="100"/>
      <c r="J45" s="100"/>
      <c r="K45" s="100"/>
      <c r="L45" s="101">
        <f>C45+F45*1+G45*2+H45*5+I45*10+J45*10+K45*3</f>
        <v>28.07</v>
      </c>
      <c r="M45" s="102">
        <v>27.68</v>
      </c>
      <c r="N45" s="103">
        <v>2</v>
      </c>
      <c r="O45" s="103">
        <v>7</v>
      </c>
      <c r="P45" s="103">
        <v>1</v>
      </c>
      <c r="Q45" s="103"/>
      <c r="R45" s="103"/>
      <c r="S45" s="103"/>
      <c r="T45" s="103">
        <v>1</v>
      </c>
      <c r="U45" s="103"/>
      <c r="V45" s="104">
        <f>M45+P45*1+Q45*2+R45*5+S45*10+T45*10+U45*3</f>
        <v>38.68</v>
      </c>
      <c r="W45" s="105">
        <v>16.55</v>
      </c>
      <c r="X45" s="106"/>
      <c r="Y45" s="106">
        <v>7</v>
      </c>
      <c r="Z45" s="106"/>
      <c r="AA45" s="106">
        <v>2</v>
      </c>
      <c r="AB45" s="106">
        <v>1</v>
      </c>
      <c r="AC45" s="106"/>
      <c r="AD45" s="106"/>
      <c r="AE45" s="106"/>
      <c r="AF45" s="107">
        <f>W45+Z45*1+AA45*2+AB45*5+AC45*10+AD45*10+AE45*3</f>
        <v>25.55</v>
      </c>
      <c r="AG45" s="108">
        <v>19.61</v>
      </c>
      <c r="AH45" s="109">
        <v>3</v>
      </c>
      <c r="AI45" s="109">
        <v>4</v>
      </c>
      <c r="AJ45" s="109">
        <v>2</v>
      </c>
      <c r="AK45" s="109"/>
      <c r="AL45" s="109"/>
      <c r="AM45" s="109"/>
      <c r="AN45" s="109"/>
      <c r="AO45" s="109"/>
      <c r="AP45" s="110">
        <f>AG45+AJ45*1+AK45*2+AL45*5+AM45*10+AN45*10+AO45*3</f>
        <v>21.61</v>
      </c>
      <c r="AQ45" s="111">
        <v>11.6</v>
      </c>
      <c r="AR45" s="112">
        <v>6</v>
      </c>
      <c r="AS45" s="112"/>
      <c r="AT45" s="112"/>
      <c r="AU45" s="112"/>
      <c r="AV45" s="112"/>
      <c r="AW45" s="112"/>
      <c r="AX45" s="112"/>
      <c r="AY45" s="112"/>
      <c r="AZ45" s="113">
        <f>AQ45+AT45*1+AU45*2+AV45*5+AW45*10+AX45*10+AY45*3</f>
        <v>11.6</v>
      </c>
      <c r="BA45" s="114">
        <v>13.55</v>
      </c>
      <c r="BB45" s="115"/>
      <c r="BC45" s="115">
        <v>4</v>
      </c>
      <c r="BD45" s="115"/>
      <c r="BE45" s="115">
        <v>2</v>
      </c>
      <c r="BF45" s="115"/>
      <c r="BG45" s="115"/>
      <c r="BH45" s="115"/>
      <c r="BI45" s="115"/>
      <c r="BJ45" s="116">
        <f>BA45+BD45*1+BE45*2+BF45*5+BG45*10+BH45*10+BI45*3</f>
        <v>17.55</v>
      </c>
      <c r="BK45" s="90"/>
      <c r="BL45" s="117">
        <f>$BL$5/L45</f>
        <v>0.6708229426433915</v>
      </c>
      <c r="BM45" s="118">
        <f>$BM$5/V45</f>
        <v>0.39865563598759046</v>
      </c>
      <c r="BN45" s="118">
        <f>$BN$5/AF45</f>
        <v>0.4090019569471624</v>
      </c>
      <c r="BO45" s="118">
        <f>$BO$5/AP45</f>
        <v>0.6001850994909764</v>
      </c>
      <c r="BP45" s="118">
        <f>$BP$5/AZ45</f>
        <v>0.4017241379310345</v>
      </c>
      <c r="BQ45" s="119">
        <f>$BQ$5/BJ45</f>
        <v>0.5641025641025641</v>
      </c>
      <c r="BR45" s="120">
        <f>SUM(BL45:BQ45)</f>
        <v>3.044492337102719</v>
      </c>
      <c r="BS45" s="121">
        <f>($BS$5*BR45)</f>
        <v>0.6137252075963653</v>
      </c>
      <c r="BT45" s="122">
        <f>(RANK(BS45,$BS$6:$BS$89))</f>
        <v>40</v>
      </c>
      <c r="BV45" s="123">
        <f>L45+V45+AF45+AP45+AZ45+BJ45</f>
        <v>143.06</v>
      </c>
    </row>
    <row r="46" spans="1:74" ht="12.75">
      <c r="A46" s="97">
        <v>61</v>
      </c>
      <c r="B46" s="125" t="s">
        <v>129</v>
      </c>
      <c r="C46" s="99">
        <v>18.21</v>
      </c>
      <c r="D46" s="100">
        <v>2</v>
      </c>
      <c r="E46" s="100">
        <v>2</v>
      </c>
      <c r="F46" s="100">
        <v>3</v>
      </c>
      <c r="G46" s="100">
        <v>2</v>
      </c>
      <c r="H46" s="100">
        <v>3</v>
      </c>
      <c r="I46" s="100"/>
      <c r="J46" s="100"/>
      <c r="K46" s="100"/>
      <c r="L46" s="101">
        <f>C46+F46*1+G46*2+H46*5+I46*10+J46*10+K46*3</f>
        <v>40.21</v>
      </c>
      <c r="M46" s="102">
        <v>23.96</v>
      </c>
      <c r="N46" s="103">
        <v>2</v>
      </c>
      <c r="O46" s="103">
        <v>5</v>
      </c>
      <c r="P46" s="103">
        <v>2</v>
      </c>
      <c r="Q46" s="103"/>
      <c r="R46" s="103">
        <v>1</v>
      </c>
      <c r="S46" s="103"/>
      <c r="T46" s="103">
        <v>1</v>
      </c>
      <c r="U46" s="103"/>
      <c r="V46" s="104">
        <f>M46+P46*1+Q46*2+R46*5+S46*10+T46*10+U46*3</f>
        <v>40.96</v>
      </c>
      <c r="W46" s="105">
        <v>22.33</v>
      </c>
      <c r="X46" s="106"/>
      <c r="Y46" s="106">
        <v>8</v>
      </c>
      <c r="Z46" s="106"/>
      <c r="AA46" s="106">
        <v>2</v>
      </c>
      <c r="AB46" s="106"/>
      <c r="AC46" s="106"/>
      <c r="AD46" s="106"/>
      <c r="AE46" s="106"/>
      <c r="AF46" s="107">
        <f>W46+Z46*1+AA46*2+AB46*5+AC46*10+AD46*10+AE46*3</f>
        <v>26.33</v>
      </c>
      <c r="AG46" s="108">
        <v>17.79</v>
      </c>
      <c r="AH46" s="109">
        <v>3</v>
      </c>
      <c r="AI46" s="109">
        <v>4</v>
      </c>
      <c r="AJ46" s="109"/>
      <c r="AK46" s="109"/>
      <c r="AL46" s="109">
        <v>2</v>
      </c>
      <c r="AM46" s="109"/>
      <c r="AN46" s="109"/>
      <c r="AO46" s="109"/>
      <c r="AP46" s="110">
        <f>AG46+AJ46*1+AK46*2+AL46*5+AM46*10+AN46*10+AO46*3</f>
        <v>27.79</v>
      </c>
      <c r="AQ46" s="111">
        <v>7.59</v>
      </c>
      <c r="AR46" s="112">
        <v>6</v>
      </c>
      <c r="AS46" s="112"/>
      <c r="AT46" s="112"/>
      <c r="AU46" s="112"/>
      <c r="AV46" s="112"/>
      <c r="AW46" s="112"/>
      <c r="AX46" s="112"/>
      <c r="AY46" s="112"/>
      <c r="AZ46" s="113">
        <f>AQ46+AT46*1+AU46*2+AV46*5+AW46*10+AX46*10+AY46*3</f>
        <v>7.59</v>
      </c>
      <c r="BA46" s="114">
        <v>12.92</v>
      </c>
      <c r="BB46" s="115"/>
      <c r="BC46" s="115">
        <v>5</v>
      </c>
      <c r="BD46" s="115"/>
      <c r="BE46" s="115">
        <v>1</v>
      </c>
      <c r="BF46" s="115"/>
      <c r="BG46" s="115"/>
      <c r="BH46" s="115"/>
      <c r="BI46" s="115"/>
      <c r="BJ46" s="116">
        <f>BA46+BD46*1+BE46*2+BF46*5+BG46*10+BH46*10+BI46*3</f>
        <v>14.92</v>
      </c>
      <c r="BK46" s="90"/>
      <c r="BL46" s="117">
        <f>$BL$5/L46</f>
        <v>0.46829146978363584</v>
      </c>
      <c r="BM46" s="118">
        <f>$BM$5/V46</f>
        <v>0.37646484375</v>
      </c>
      <c r="BN46" s="118">
        <f>$BN$5/AF46</f>
        <v>0.3968856817318648</v>
      </c>
      <c r="BO46" s="118">
        <f>$BO$5/AP46</f>
        <v>0.46671464555595543</v>
      </c>
      <c r="BP46" s="118">
        <f>$BP$5/AZ46</f>
        <v>0.6139657444005271</v>
      </c>
      <c r="BQ46" s="119">
        <f>$BQ$5/BJ46</f>
        <v>0.6635388739946381</v>
      </c>
      <c r="BR46" s="120">
        <f>SUM(BL46:BQ46)</f>
        <v>2.985861259216621</v>
      </c>
      <c r="BS46" s="121">
        <f>($BS$5*BR46)</f>
        <v>0.6019060382692756</v>
      </c>
      <c r="BT46" s="122">
        <f>(RANK(BS46,$BS$6:$BS$89))</f>
        <v>41</v>
      </c>
      <c r="BV46" s="123">
        <f>L46+V46+AF46+AP46+AZ46+BJ46</f>
        <v>157.79999999999998</v>
      </c>
    </row>
    <row r="47" spans="1:74" ht="12.75">
      <c r="A47" s="97">
        <v>35</v>
      </c>
      <c r="B47" s="98" t="s">
        <v>104</v>
      </c>
      <c r="C47" s="99">
        <v>23.18</v>
      </c>
      <c r="D47" s="100">
        <v>2</v>
      </c>
      <c r="E47" s="100">
        <v>4</v>
      </c>
      <c r="F47" s="100">
        <v>4</v>
      </c>
      <c r="G47" s="100">
        <v>2</v>
      </c>
      <c r="H47" s="100"/>
      <c r="I47" s="100"/>
      <c r="J47" s="100"/>
      <c r="K47" s="100"/>
      <c r="L47" s="101">
        <f>C47+F47*1+G47*2+H47*5+I47*10+J47*10+K47*3</f>
        <v>31.18</v>
      </c>
      <c r="M47" s="102">
        <v>29.06</v>
      </c>
      <c r="N47" s="103">
        <v>2</v>
      </c>
      <c r="O47" s="103">
        <v>4</v>
      </c>
      <c r="P47" s="103">
        <v>4</v>
      </c>
      <c r="Q47" s="103"/>
      <c r="R47" s="103"/>
      <c r="S47" s="103"/>
      <c r="T47" s="103"/>
      <c r="U47" s="103">
        <v>1</v>
      </c>
      <c r="V47" s="104">
        <f>M47+P47*1+Q47*2+R47*5+S47*10+T47*10+U47*3</f>
        <v>36.06</v>
      </c>
      <c r="W47" s="105">
        <v>14.55</v>
      </c>
      <c r="X47" s="106"/>
      <c r="Y47" s="106">
        <v>9</v>
      </c>
      <c r="Z47" s="106">
        <v>1</v>
      </c>
      <c r="AA47" s="106"/>
      <c r="AB47" s="106"/>
      <c r="AC47" s="106"/>
      <c r="AD47" s="106"/>
      <c r="AE47" s="106"/>
      <c r="AF47" s="107">
        <f>W47+Z47*1+AA47*2+AB47*5+AC47*10+AD47*10+AE47*3</f>
        <v>15.55</v>
      </c>
      <c r="AG47" s="108">
        <v>21.04</v>
      </c>
      <c r="AH47" s="109">
        <v>3</v>
      </c>
      <c r="AI47" s="109">
        <v>3</v>
      </c>
      <c r="AJ47" s="109"/>
      <c r="AK47" s="109"/>
      <c r="AL47" s="109">
        <v>3</v>
      </c>
      <c r="AM47" s="109"/>
      <c r="AN47" s="109"/>
      <c r="AO47" s="109"/>
      <c r="AP47" s="110">
        <f>AG47+AJ47*1+AK47*2+AL47*5+AM47*10+AN47*10+AO47*3</f>
        <v>36.04</v>
      </c>
      <c r="AQ47" s="111">
        <v>8.55</v>
      </c>
      <c r="AR47" s="112">
        <v>6</v>
      </c>
      <c r="AS47" s="112"/>
      <c r="AT47" s="112"/>
      <c r="AU47" s="112"/>
      <c r="AV47" s="112"/>
      <c r="AW47" s="112"/>
      <c r="AX47" s="112"/>
      <c r="AY47" s="112"/>
      <c r="AZ47" s="113">
        <f>AQ47+AT47*1+AU47*2+AV47*5+AW47*10+AX47*10+AY47*3</f>
        <v>8.55</v>
      </c>
      <c r="BA47" s="114">
        <v>24.75</v>
      </c>
      <c r="BB47" s="115"/>
      <c r="BC47" s="115">
        <v>4</v>
      </c>
      <c r="BD47" s="115"/>
      <c r="BE47" s="115">
        <v>2</v>
      </c>
      <c r="BF47" s="115"/>
      <c r="BG47" s="115"/>
      <c r="BH47" s="115"/>
      <c r="BI47" s="115"/>
      <c r="BJ47" s="116">
        <f>BA47+BD47*1+BE47*2+BF47*5+BG47*10+BH47*10+BI47*3</f>
        <v>28.75</v>
      </c>
      <c r="BK47" s="90"/>
      <c r="BL47" s="117">
        <f>$BL$5/L47</f>
        <v>0.6039127645926876</v>
      </c>
      <c r="BM47" s="118">
        <f>$BM$5/V47</f>
        <v>0.42762063227953406</v>
      </c>
      <c r="BN47" s="118">
        <f>$BN$5/AF47</f>
        <v>0.6720257234726688</v>
      </c>
      <c r="BO47" s="118">
        <f>$BO$5/AP47</f>
        <v>0.3598779134295228</v>
      </c>
      <c r="BP47" s="118">
        <f>$BP$5/AZ47</f>
        <v>0.5450292397660819</v>
      </c>
      <c r="BQ47" s="119">
        <f>$BQ$5/BJ47</f>
        <v>0.3443478260869565</v>
      </c>
      <c r="BR47" s="120">
        <f>SUM(BL47:BQ47)</f>
        <v>2.9528140996274517</v>
      </c>
      <c r="BS47" s="121">
        <f>($BS$5*BR47)</f>
        <v>0.5952442133626528</v>
      </c>
      <c r="BT47" s="122">
        <f>(RANK(BS47,$BS$6:$BS$89))</f>
        <v>42</v>
      </c>
      <c r="BV47" s="123">
        <f>L47+V47+AF47+AP47+AZ47+BJ47</f>
        <v>156.13</v>
      </c>
    </row>
    <row r="48" spans="1:74" ht="12.75">
      <c r="A48" s="97">
        <v>28</v>
      </c>
      <c r="B48" s="98" t="s">
        <v>97</v>
      </c>
      <c r="C48" s="99">
        <v>27.24</v>
      </c>
      <c r="D48" s="100">
        <v>2</v>
      </c>
      <c r="E48" s="100">
        <v>7</v>
      </c>
      <c r="F48" s="100">
        <v>2</v>
      </c>
      <c r="G48" s="100">
        <v>1</v>
      </c>
      <c r="H48" s="100"/>
      <c r="I48" s="100"/>
      <c r="J48" s="100"/>
      <c r="K48" s="100"/>
      <c r="L48" s="101">
        <f>C48+F48*1+G48*2+H48*5+I48*10+J48*10+K48*3</f>
        <v>31.24</v>
      </c>
      <c r="M48" s="102">
        <v>34.87</v>
      </c>
      <c r="N48" s="103">
        <v>2</v>
      </c>
      <c r="O48" s="103">
        <v>6</v>
      </c>
      <c r="P48" s="103">
        <v>1</v>
      </c>
      <c r="Q48" s="103"/>
      <c r="R48" s="103">
        <v>1</v>
      </c>
      <c r="S48" s="103"/>
      <c r="T48" s="103">
        <v>1</v>
      </c>
      <c r="U48" s="103">
        <v>1</v>
      </c>
      <c r="V48" s="104">
        <f>M48+P48*1+Q48*2+R48*5+S48*10+T48*10+U48*3</f>
        <v>53.87</v>
      </c>
      <c r="W48" s="105">
        <v>25.47</v>
      </c>
      <c r="X48" s="106"/>
      <c r="Y48" s="106">
        <v>9</v>
      </c>
      <c r="Z48" s="106">
        <v>1</v>
      </c>
      <c r="AA48" s="106"/>
      <c r="AB48" s="106"/>
      <c r="AC48" s="106"/>
      <c r="AD48" s="106"/>
      <c r="AE48" s="106"/>
      <c r="AF48" s="107">
        <f>W48+Z48*1+AA48*2+AB48*5+AC48*10+AD48*10+AE48*3</f>
        <v>26.47</v>
      </c>
      <c r="AG48" s="108">
        <v>15.26</v>
      </c>
      <c r="AH48" s="109">
        <v>3</v>
      </c>
      <c r="AI48" s="109">
        <v>3</v>
      </c>
      <c r="AJ48" s="109">
        <v>1</v>
      </c>
      <c r="AK48" s="109">
        <v>1</v>
      </c>
      <c r="AL48" s="109">
        <v>1</v>
      </c>
      <c r="AM48" s="109"/>
      <c r="AN48" s="109"/>
      <c r="AO48" s="109"/>
      <c r="AP48" s="110">
        <f>AG48+AJ48*1+AK48*2+AL48*5+AM48*10+AN48*10+AO48*3</f>
        <v>23.259999999999998</v>
      </c>
      <c r="AQ48" s="111">
        <v>8.7</v>
      </c>
      <c r="AR48" s="112">
        <v>6</v>
      </c>
      <c r="AS48" s="112"/>
      <c r="AT48" s="112"/>
      <c r="AU48" s="112"/>
      <c r="AV48" s="112"/>
      <c r="AW48" s="112"/>
      <c r="AX48" s="112"/>
      <c r="AY48" s="112"/>
      <c r="AZ48" s="113">
        <f>AQ48+AT48*1+AU48*2+AV48*5+AW48*10+AX48*10+AY48*3</f>
        <v>8.7</v>
      </c>
      <c r="BA48" s="114">
        <v>15.83</v>
      </c>
      <c r="BB48" s="115"/>
      <c r="BC48" s="115">
        <v>5</v>
      </c>
      <c r="BD48" s="115"/>
      <c r="BE48" s="115">
        <v>1</v>
      </c>
      <c r="BF48" s="115"/>
      <c r="BG48" s="115"/>
      <c r="BH48" s="115"/>
      <c r="BI48" s="115"/>
      <c r="BJ48" s="116">
        <f>BA48+BD48*1+BE48*2+BF48*5+BG48*10+BH48*10+BI48*3</f>
        <v>17.83</v>
      </c>
      <c r="BK48" s="90"/>
      <c r="BL48" s="117">
        <f>$BL$5/L48</f>
        <v>0.6027528809218949</v>
      </c>
      <c r="BM48" s="118">
        <f>$BM$5/V48</f>
        <v>0.28624466307777985</v>
      </c>
      <c r="BN48" s="118">
        <f>$BN$5/AF48</f>
        <v>0.3947865508122403</v>
      </c>
      <c r="BO48" s="118">
        <f>$BO$5/AP48</f>
        <v>0.5576096302665521</v>
      </c>
      <c r="BP48" s="118">
        <f>$BP$5/AZ48</f>
        <v>0.535632183908046</v>
      </c>
      <c r="BQ48" s="119">
        <f>$BQ$5/BJ48</f>
        <v>0.5552439708356703</v>
      </c>
      <c r="BR48" s="120">
        <f>SUM(BL48:BQ48)</f>
        <v>2.932269879822184</v>
      </c>
      <c r="BS48" s="121">
        <f>($BS$5*BR48)</f>
        <v>0.5911027985818581</v>
      </c>
      <c r="BT48" s="122">
        <f>(RANK(BS48,$BS$6:$BS$89))</f>
        <v>43</v>
      </c>
      <c r="BV48" s="123">
        <f>L48+V48+AF48+AP48+AZ48+BJ48</f>
        <v>161.37</v>
      </c>
    </row>
    <row r="49" spans="1:74" ht="12.75">
      <c r="A49" s="97">
        <v>52</v>
      </c>
      <c r="B49" s="125" t="s">
        <v>120</v>
      </c>
      <c r="C49" s="99">
        <v>35.13</v>
      </c>
      <c r="D49" s="100">
        <v>2</v>
      </c>
      <c r="E49" s="100">
        <v>1</v>
      </c>
      <c r="F49" s="100">
        <v>4</v>
      </c>
      <c r="G49" s="100"/>
      <c r="H49" s="100">
        <v>5</v>
      </c>
      <c r="I49" s="100"/>
      <c r="J49" s="100"/>
      <c r="K49" s="100"/>
      <c r="L49" s="101">
        <f>C49+F49*1+G49*2+H49*5+I49*10+J49*10+K49*3</f>
        <v>64.13</v>
      </c>
      <c r="M49" s="102">
        <v>22.47</v>
      </c>
      <c r="N49" s="103">
        <v>2</v>
      </c>
      <c r="O49" s="103">
        <v>4</v>
      </c>
      <c r="P49" s="103">
        <v>4</v>
      </c>
      <c r="Q49" s="103"/>
      <c r="R49" s="103"/>
      <c r="S49" s="103"/>
      <c r="T49" s="103"/>
      <c r="U49" s="103">
        <v>3</v>
      </c>
      <c r="V49" s="104">
        <f>M49+P49*1+Q49*2+R49*5+S49*10+T49*10+U49*3</f>
        <v>35.47</v>
      </c>
      <c r="W49" s="105">
        <v>13.95</v>
      </c>
      <c r="X49" s="106"/>
      <c r="Y49" s="106">
        <v>7</v>
      </c>
      <c r="Z49" s="106">
        <v>2</v>
      </c>
      <c r="AA49" s="106">
        <v>1</v>
      </c>
      <c r="AB49" s="106"/>
      <c r="AC49" s="106"/>
      <c r="AD49" s="106"/>
      <c r="AE49" s="106"/>
      <c r="AF49" s="107">
        <f>W49+Z49*1+AA49*2+AB49*5+AC49*10+AD49*10+AE49*3</f>
        <v>17.95</v>
      </c>
      <c r="AG49" s="108">
        <v>17.39</v>
      </c>
      <c r="AH49" s="109">
        <v>3</v>
      </c>
      <c r="AI49" s="109">
        <v>5</v>
      </c>
      <c r="AJ49" s="109"/>
      <c r="AK49" s="109"/>
      <c r="AL49" s="109">
        <v>1</v>
      </c>
      <c r="AM49" s="109"/>
      <c r="AN49" s="109"/>
      <c r="AO49" s="109"/>
      <c r="AP49" s="110">
        <f>AG49+AJ49*1+AK49*2+AL49*5+AM49*10+AN49*10+AO49*3</f>
        <v>22.39</v>
      </c>
      <c r="AQ49" s="111">
        <v>13.95</v>
      </c>
      <c r="AR49" s="112">
        <v>6</v>
      </c>
      <c r="AS49" s="112"/>
      <c r="AT49" s="112"/>
      <c r="AU49" s="112"/>
      <c r="AV49" s="112"/>
      <c r="AW49" s="112"/>
      <c r="AX49" s="112"/>
      <c r="AY49" s="112"/>
      <c r="AZ49" s="113">
        <f>AQ49+AT49*1+AU49*2+AV49*5+AW49*10+AX49*10+AY49*3</f>
        <v>13.95</v>
      </c>
      <c r="BA49" s="114">
        <v>11.47</v>
      </c>
      <c r="BB49" s="115"/>
      <c r="BC49" s="115">
        <v>4</v>
      </c>
      <c r="BD49" s="115">
        <v>1</v>
      </c>
      <c r="BE49" s="115">
        <v>1</v>
      </c>
      <c r="BF49" s="115"/>
      <c r="BG49" s="115"/>
      <c r="BH49" s="115"/>
      <c r="BI49" s="115"/>
      <c r="BJ49" s="116">
        <f>BA49+BD49*1+BE49*2+BF49*5+BG49*10+BH49*10+BI49*3</f>
        <v>14.47</v>
      </c>
      <c r="BK49" s="90"/>
      <c r="BL49" s="117">
        <f>$BL$5/L49</f>
        <v>0.29362232964291285</v>
      </c>
      <c r="BM49" s="118">
        <f>$BM$5/V49</f>
        <v>0.4347335776712715</v>
      </c>
      <c r="BN49" s="118">
        <f>$BN$5/AF49</f>
        <v>0.5821727019498607</v>
      </c>
      <c r="BO49" s="118">
        <f>$BO$5/AP49</f>
        <v>0.5792764627065654</v>
      </c>
      <c r="BP49" s="118">
        <f>$BP$5/AZ49</f>
        <v>0.33405017921146957</v>
      </c>
      <c r="BQ49" s="119">
        <f>$BQ$5/BJ49</f>
        <v>0.6841741534208707</v>
      </c>
      <c r="BR49" s="120">
        <f>SUM(BL49:BQ49)</f>
        <v>2.9080294046029507</v>
      </c>
      <c r="BS49" s="121">
        <f>($BS$5*BR49)</f>
        <v>0.586216272672479</v>
      </c>
      <c r="BT49" s="122">
        <f>(RANK(BS49,$BS$6:$BS$89))</f>
        <v>44</v>
      </c>
      <c r="BV49" s="123">
        <f>L49+V49+AF49+AP49+AZ49+BJ49</f>
        <v>168.35999999999999</v>
      </c>
    </row>
    <row r="50" spans="1:74" ht="12.75">
      <c r="A50" s="97">
        <v>25</v>
      </c>
      <c r="B50" s="98" t="s">
        <v>94</v>
      </c>
      <c r="C50" s="99">
        <v>18.5</v>
      </c>
      <c r="D50" s="100">
        <v>2</v>
      </c>
      <c r="E50" s="100"/>
      <c r="F50" s="100">
        <v>2</v>
      </c>
      <c r="G50" s="100">
        <v>2</v>
      </c>
      <c r="H50" s="100">
        <v>6</v>
      </c>
      <c r="I50" s="100"/>
      <c r="J50" s="100"/>
      <c r="K50" s="100"/>
      <c r="L50" s="101">
        <f>C50+F50*1+G50*2+H50*5+I50*10+J50*10+K50*3</f>
        <v>54.5</v>
      </c>
      <c r="M50" s="102">
        <v>21.16</v>
      </c>
      <c r="N50" s="103">
        <v>2</v>
      </c>
      <c r="O50" s="103">
        <v>5</v>
      </c>
      <c r="P50" s="103">
        <v>2</v>
      </c>
      <c r="Q50" s="103"/>
      <c r="R50" s="103">
        <v>1</v>
      </c>
      <c r="S50" s="103"/>
      <c r="T50" s="103"/>
      <c r="U50" s="103"/>
      <c r="V50" s="104">
        <f>M50+P50*1+Q50*2+R50*5+S50*10+T50*10+U50*3</f>
        <v>28.16</v>
      </c>
      <c r="W50" s="105">
        <v>15.83</v>
      </c>
      <c r="X50" s="106"/>
      <c r="Y50" s="106">
        <v>8</v>
      </c>
      <c r="Z50" s="106"/>
      <c r="AA50" s="106">
        <v>1</v>
      </c>
      <c r="AB50" s="106">
        <v>1</v>
      </c>
      <c r="AC50" s="106"/>
      <c r="AD50" s="106"/>
      <c r="AE50" s="106"/>
      <c r="AF50" s="107">
        <f>W50+Z50*1+AA50*2+AB50*5+AC50*10+AD50*10+AE50*3</f>
        <v>22.83</v>
      </c>
      <c r="AG50" s="108">
        <v>16.97</v>
      </c>
      <c r="AH50" s="109">
        <v>3</v>
      </c>
      <c r="AI50" s="109">
        <v>3</v>
      </c>
      <c r="AJ50" s="109">
        <v>1</v>
      </c>
      <c r="AK50" s="109">
        <v>1</v>
      </c>
      <c r="AL50" s="109">
        <v>1</v>
      </c>
      <c r="AM50" s="109"/>
      <c r="AN50" s="109"/>
      <c r="AO50" s="109"/>
      <c r="AP50" s="110">
        <f>AG50+AJ50*1+AK50*2+AL50*5+AM50*10+AN50*10+AO50*3</f>
        <v>24.97</v>
      </c>
      <c r="AQ50" s="111">
        <v>8.54</v>
      </c>
      <c r="AR50" s="112">
        <v>6</v>
      </c>
      <c r="AS50" s="112"/>
      <c r="AT50" s="112"/>
      <c r="AU50" s="112"/>
      <c r="AV50" s="112"/>
      <c r="AW50" s="112"/>
      <c r="AX50" s="112"/>
      <c r="AY50" s="112"/>
      <c r="AZ50" s="113">
        <f>AQ50+AT50*1+AU50*2+AV50*5+AW50*10+AX50*10+AY50*3</f>
        <v>8.54</v>
      </c>
      <c r="BA50" s="114">
        <v>11.51</v>
      </c>
      <c r="BB50" s="115"/>
      <c r="BC50" s="115">
        <v>3</v>
      </c>
      <c r="BD50" s="115"/>
      <c r="BE50" s="115">
        <v>2</v>
      </c>
      <c r="BF50" s="115">
        <v>1</v>
      </c>
      <c r="BG50" s="115"/>
      <c r="BH50" s="115"/>
      <c r="BI50" s="115"/>
      <c r="BJ50" s="116">
        <f>BA50+BD50*1+BE50*2+BF50*5+BG50*10+BH50*10+BI50*3</f>
        <v>20.509999999999998</v>
      </c>
      <c r="BK50" s="90"/>
      <c r="BL50" s="117">
        <f>$BL$5/L50</f>
        <v>0.34550458715596327</v>
      </c>
      <c r="BM50" s="118">
        <f>$BM$5/V50</f>
        <v>0.5475852272727273</v>
      </c>
      <c r="BN50" s="118">
        <f>$BN$5/AF50</f>
        <v>0.4577310556285589</v>
      </c>
      <c r="BO50" s="118">
        <f>$BO$5/AP50</f>
        <v>0.5194233079695635</v>
      </c>
      <c r="BP50" s="118">
        <f>$BP$5/AZ50</f>
        <v>0.5456674473067916</v>
      </c>
      <c r="BQ50" s="119">
        <f>$BQ$5/BJ50</f>
        <v>0.4826913700633838</v>
      </c>
      <c r="BR50" s="120">
        <f>SUM(BL50:BQ50)</f>
        <v>2.8986029953969883</v>
      </c>
      <c r="BS50" s="121">
        <f>($BS$5*BR50)</f>
        <v>0.5843160461958629</v>
      </c>
      <c r="BT50" s="122">
        <f>(RANK(BS50,$BS$6:$BS$89))</f>
        <v>45</v>
      </c>
      <c r="BV50" s="123">
        <f>L50+V50+AF50+AP50+AZ50+BJ50</f>
        <v>159.50999999999996</v>
      </c>
    </row>
    <row r="51" spans="1:74" ht="12.75">
      <c r="A51" s="97">
        <v>51</v>
      </c>
      <c r="B51" s="125" t="s">
        <v>119</v>
      </c>
      <c r="C51" s="99">
        <v>25.77</v>
      </c>
      <c r="D51" s="100">
        <v>2</v>
      </c>
      <c r="E51" s="100">
        <v>5</v>
      </c>
      <c r="F51" s="100">
        <v>2</v>
      </c>
      <c r="G51" s="100">
        <v>3</v>
      </c>
      <c r="H51" s="100"/>
      <c r="I51" s="100"/>
      <c r="J51" s="100"/>
      <c r="K51" s="100"/>
      <c r="L51" s="101">
        <f>C51+F51*1+G51*2+H51*5+I51*10+J51*10+K51*3</f>
        <v>33.769999999999996</v>
      </c>
      <c r="M51" s="102">
        <v>26.31</v>
      </c>
      <c r="N51" s="103">
        <v>2</v>
      </c>
      <c r="O51" s="103">
        <v>4</v>
      </c>
      <c r="P51" s="103">
        <v>1</v>
      </c>
      <c r="Q51" s="103">
        <v>2</v>
      </c>
      <c r="R51" s="103">
        <v>1</v>
      </c>
      <c r="S51" s="103"/>
      <c r="T51" s="103"/>
      <c r="U51" s="103"/>
      <c r="V51" s="104">
        <f>M51+P51*1+Q51*2+R51*5+S51*10+T51*10+U51*3</f>
        <v>36.31</v>
      </c>
      <c r="W51" s="105">
        <v>15</v>
      </c>
      <c r="X51" s="106"/>
      <c r="Y51" s="106">
        <v>2</v>
      </c>
      <c r="Z51" s="106">
        <v>1</v>
      </c>
      <c r="AA51" s="106">
        <v>5</v>
      </c>
      <c r="AB51" s="106">
        <v>2</v>
      </c>
      <c r="AC51" s="106"/>
      <c r="AD51" s="106"/>
      <c r="AE51" s="106"/>
      <c r="AF51" s="107">
        <f>W51+Z51*1+AA51*2+AB51*5+AC51*10+AD51*10+AE51*3</f>
        <v>36</v>
      </c>
      <c r="AG51" s="108">
        <v>21.59</v>
      </c>
      <c r="AH51" s="109">
        <v>3</v>
      </c>
      <c r="AI51" s="109">
        <v>2</v>
      </c>
      <c r="AJ51" s="109"/>
      <c r="AK51" s="109"/>
      <c r="AL51" s="109">
        <v>4</v>
      </c>
      <c r="AM51" s="109"/>
      <c r="AN51" s="109"/>
      <c r="AO51" s="109"/>
      <c r="AP51" s="110">
        <f>AG51+AJ51*1+AK51*2+AL51*5+AM51*10+AN51*10+AO51*3</f>
        <v>41.59</v>
      </c>
      <c r="AQ51" s="111">
        <v>6.91</v>
      </c>
      <c r="AR51" s="112">
        <v>6</v>
      </c>
      <c r="AS51" s="112"/>
      <c r="AT51" s="112"/>
      <c r="AU51" s="112"/>
      <c r="AV51" s="112"/>
      <c r="AW51" s="112"/>
      <c r="AX51" s="112"/>
      <c r="AY51" s="112"/>
      <c r="AZ51" s="113">
        <f>AQ51+AT51*1+AU51*2+AV51*5+AW51*10+AX51*10+AY51*3</f>
        <v>6.91</v>
      </c>
      <c r="BA51" s="114">
        <v>12.66</v>
      </c>
      <c r="BB51" s="115"/>
      <c r="BC51" s="115">
        <v>4</v>
      </c>
      <c r="BD51" s="115">
        <v>1</v>
      </c>
      <c r="BE51" s="115">
        <v>1</v>
      </c>
      <c r="BF51" s="115"/>
      <c r="BG51" s="115"/>
      <c r="BH51" s="115"/>
      <c r="BI51" s="115"/>
      <c r="BJ51" s="116">
        <f>BA51+BD51*1+BE51*2+BF51*5+BG51*10+BH51*10+BI51*3</f>
        <v>15.66</v>
      </c>
      <c r="BK51" s="90"/>
      <c r="BL51" s="117">
        <f>$BL$5/L51</f>
        <v>0.5575954989635772</v>
      </c>
      <c r="BM51" s="118">
        <f>$BM$5/V51</f>
        <v>0.4246763976865877</v>
      </c>
      <c r="BN51" s="118">
        <f>$BN$5/AF51</f>
        <v>0.29027777777777775</v>
      </c>
      <c r="BO51" s="118">
        <f>$BO$5/AP51</f>
        <v>0.31185381101226256</v>
      </c>
      <c r="BP51" s="118">
        <f>$BP$5/AZ51</f>
        <v>0.6743849493487699</v>
      </c>
      <c r="BQ51" s="119">
        <f>$BQ$5/BJ51</f>
        <v>0.632183908045977</v>
      </c>
      <c r="BR51" s="120">
        <f>SUM(BL51:BQ51)</f>
        <v>2.890972342834952</v>
      </c>
      <c r="BS51" s="121">
        <f>($BS$5*BR51)</f>
        <v>0.5827778180418094</v>
      </c>
      <c r="BT51" s="122">
        <f>(RANK(BS51,$BS$6:$BS$89))</f>
        <v>46</v>
      </c>
      <c r="BV51" s="123">
        <f>L51+V51+AF51+AP51+AZ51+BJ51</f>
        <v>170.24</v>
      </c>
    </row>
    <row r="52" spans="1:74" ht="12.75">
      <c r="A52" s="97">
        <v>4</v>
      </c>
      <c r="B52" s="98" t="s">
        <v>73</v>
      </c>
      <c r="C52" s="99">
        <v>23.26</v>
      </c>
      <c r="D52" s="100">
        <v>2</v>
      </c>
      <c r="E52" s="100">
        <v>6</v>
      </c>
      <c r="F52" s="100">
        <v>4</v>
      </c>
      <c r="G52" s="100"/>
      <c r="H52" s="100"/>
      <c r="I52" s="100"/>
      <c r="J52" s="100"/>
      <c r="K52" s="100"/>
      <c r="L52" s="101">
        <f>C52+F52*1+G52*2+H52*5+I52*10+J52*10+K52*3</f>
        <v>27.26</v>
      </c>
      <c r="M52" s="102">
        <v>22.19</v>
      </c>
      <c r="N52" s="103">
        <v>2</v>
      </c>
      <c r="O52" s="103">
        <v>3</v>
      </c>
      <c r="P52" s="103">
        <v>3</v>
      </c>
      <c r="Q52" s="103">
        <v>2</v>
      </c>
      <c r="R52" s="103"/>
      <c r="S52" s="103"/>
      <c r="T52" s="103"/>
      <c r="U52" s="103">
        <v>10</v>
      </c>
      <c r="V52" s="104">
        <f>M52+P52*1+Q52*2+R52*5+S52*10+T52*10+U52*3</f>
        <v>59.19</v>
      </c>
      <c r="W52" s="105">
        <v>15.84</v>
      </c>
      <c r="X52" s="106"/>
      <c r="Y52" s="106">
        <v>6</v>
      </c>
      <c r="Z52" s="106">
        <v>1</v>
      </c>
      <c r="AA52" s="106">
        <v>3</v>
      </c>
      <c r="AB52" s="106"/>
      <c r="AC52" s="106"/>
      <c r="AD52" s="106"/>
      <c r="AE52" s="106"/>
      <c r="AF52" s="107">
        <f>W52+Z52*1+AA52*2+AB52*5+AC52*10+AD52*10+AE52*3</f>
        <v>22.84</v>
      </c>
      <c r="AG52" s="108">
        <v>16.28</v>
      </c>
      <c r="AH52" s="109">
        <v>3</v>
      </c>
      <c r="AI52" s="109">
        <v>4</v>
      </c>
      <c r="AJ52" s="109"/>
      <c r="AK52" s="109"/>
      <c r="AL52" s="109">
        <v>2</v>
      </c>
      <c r="AM52" s="109"/>
      <c r="AN52" s="109"/>
      <c r="AO52" s="109"/>
      <c r="AP52" s="110">
        <f>AG52+AJ52*1+AK52*2+AL52*5+AM52*10+AN52*10+AO52*3</f>
        <v>26.28</v>
      </c>
      <c r="AQ52" s="111">
        <v>16.33</v>
      </c>
      <c r="AR52" s="112">
        <v>6</v>
      </c>
      <c r="AS52" s="112"/>
      <c r="AT52" s="112"/>
      <c r="AU52" s="112"/>
      <c r="AV52" s="112"/>
      <c r="AW52" s="112"/>
      <c r="AX52" s="112"/>
      <c r="AY52" s="112"/>
      <c r="AZ52" s="113">
        <f>AQ52+AT52*1+AU52*2+AV52*5+AW52*10+AX52*10+AY52*3</f>
        <v>16.33</v>
      </c>
      <c r="BA52" s="114">
        <v>12.58</v>
      </c>
      <c r="BB52" s="115"/>
      <c r="BC52" s="115">
        <v>5</v>
      </c>
      <c r="BD52" s="115"/>
      <c r="BE52" s="115">
        <v>1</v>
      </c>
      <c r="BF52" s="115"/>
      <c r="BG52" s="115"/>
      <c r="BH52" s="115"/>
      <c r="BI52" s="115"/>
      <c r="BJ52" s="116">
        <f>BA52+BD52*1+BE52*2+BF52*5+BG52*10+BH52*10+BI52*3</f>
        <v>14.58</v>
      </c>
      <c r="BK52" s="90"/>
      <c r="BL52" s="117">
        <f>$BL$5/L52</f>
        <v>0.6907556859867937</v>
      </c>
      <c r="BM52" s="118">
        <f>$BM$5/V52</f>
        <v>0.26051697921946276</v>
      </c>
      <c r="BN52" s="118">
        <f>$BN$5/AF52</f>
        <v>0.45753064798598947</v>
      </c>
      <c r="BO52" s="118">
        <f>$BO$5/AP52</f>
        <v>0.493531202435312</v>
      </c>
      <c r="BP52" s="118">
        <f>$BP$5/AZ52</f>
        <v>0.2853643600734844</v>
      </c>
      <c r="BQ52" s="119">
        <f>$BQ$5/BJ52</f>
        <v>0.6790123456790124</v>
      </c>
      <c r="BR52" s="120">
        <f>SUM(BL52:BQ52)</f>
        <v>2.8667112213800547</v>
      </c>
      <c r="BS52" s="121">
        <f>($BS$5*BR52)</f>
        <v>0.5778871301527418</v>
      </c>
      <c r="BT52" s="122">
        <f>(RANK(BS52,$BS$6:$BS$89))</f>
        <v>47</v>
      </c>
      <c r="BV52" s="123">
        <f>L52+V52+AF52+AP52+AZ52+BJ52</f>
        <v>166.48</v>
      </c>
    </row>
    <row r="53" spans="1:74" ht="12.75">
      <c r="A53" s="97">
        <v>48</v>
      </c>
      <c r="B53" s="98" t="s">
        <v>116</v>
      </c>
      <c r="C53" s="99">
        <v>30.26</v>
      </c>
      <c r="D53" s="100">
        <v>2</v>
      </c>
      <c r="E53" s="100">
        <v>5</v>
      </c>
      <c r="F53" s="100">
        <v>4</v>
      </c>
      <c r="G53" s="100">
        <v>1</v>
      </c>
      <c r="H53" s="100"/>
      <c r="I53" s="100"/>
      <c r="J53" s="100"/>
      <c r="K53" s="100">
        <v>1</v>
      </c>
      <c r="L53" s="101">
        <f>C53+F53*1+G53*2+H53*5+I53*10+J53*10+K53*3</f>
        <v>39.260000000000005</v>
      </c>
      <c r="M53" s="102">
        <v>34.8</v>
      </c>
      <c r="N53" s="103">
        <v>2</v>
      </c>
      <c r="O53" s="103">
        <v>5</v>
      </c>
      <c r="P53" s="103">
        <v>3</v>
      </c>
      <c r="Q53" s="103"/>
      <c r="R53" s="103"/>
      <c r="S53" s="103"/>
      <c r="T53" s="103"/>
      <c r="U53" s="103">
        <v>2</v>
      </c>
      <c r="V53" s="104">
        <f>M53+P53*1+Q53*2+R53*5+S53*10+T53*10+U53*3</f>
        <v>43.8</v>
      </c>
      <c r="W53" s="105">
        <v>15.04</v>
      </c>
      <c r="X53" s="106"/>
      <c r="Y53" s="106">
        <v>9</v>
      </c>
      <c r="Z53" s="106"/>
      <c r="AA53" s="106">
        <v>1</v>
      </c>
      <c r="AB53" s="106"/>
      <c r="AC53" s="106"/>
      <c r="AD53" s="106"/>
      <c r="AE53" s="106"/>
      <c r="AF53" s="107">
        <f>W53+Z53*1+AA53*2+AB53*5+AC53*10+AD53*10+AE53*3</f>
        <v>17.04</v>
      </c>
      <c r="AG53" s="108">
        <v>18.13</v>
      </c>
      <c r="AH53" s="109">
        <v>3</v>
      </c>
      <c r="AI53" s="109">
        <v>2</v>
      </c>
      <c r="AJ53" s="109"/>
      <c r="AK53" s="109"/>
      <c r="AL53" s="109">
        <v>4</v>
      </c>
      <c r="AM53" s="109"/>
      <c r="AN53" s="109"/>
      <c r="AO53" s="109"/>
      <c r="AP53" s="110">
        <f>AG53+AJ53*1+AK53*2+AL53*5+AM53*10+AN53*10+AO53*3</f>
        <v>38.129999999999995</v>
      </c>
      <c r="AQ53" s="111">
        <v>11.37</v>
      </c>
      <c r="AR53" s="112">
        <v>6</v>
      </c>
      <c r="AS53" s="112"/>
      <c r="AT53" s="112"/>
      <c r="AU53" s="112"/>
      <c r="AV53" s="112"/>
      <c r="AW53" s="112"/>
      <c r="AX53" s="112"/>
      <c r="AY53" s="112"/>
      <c r="AZ53" s="113">
        <f>AQ53+AT53*1+AU53*2+AV53*5+AW53*10+AX53*10+AY53*3</f>
        <v>11.37</v>
      </c>
      <c r="BA53" s="114">
        <v>11.67</v>
      </c>
      <c r="BB53" s="115"/>
      <c r="BC53" s="115">
        <v>5</v>
      </c>
      <c r="BD53" s="115"/>
      <c r="BE53" s="115"/>
      <c r="BF53" s="115">
        <v>1</v>
      </c>
      <c r="BG53" s="115"/>
      <c r="BH53" s="115"/>
      <c r="BI53" s="115"/>
      <c r="BJ53" s="116">
        <f>BA53+BD53*1+BE53*2+BF53*5+BG53*10+BH53*10+BI53*3</f>
        <v>16.67</v>
      </c>
      <c r="BK53" s="90"/>
      <c r="BL53" s="117">
        <f>$BL$5/L53</f>
        <v>0.47962302598064177</v>
      </c>
      <c r="BM53" s="118">
        <f>$BM$5/V53</f>
        <v>0.35205479452054794</v>
      </c>
      <c r="BN53" s="118">
        <f>$BN$5/AF53</f>
        <v>0.613262910798122</v>
      </c>
      <c r="BO53" s="118">
        <f>$BO$5/AP53</f>
        <v>0.3401521111985314</v>
      </c>
      <c r="BP53" s="118">
        <f>$BP$5/AZ53</f>
        <v>0.40985048372911176</v>
      </c>
      <c r="BQ53" s="119">
        <f>$BQ$5/BJ53</f>
        <v>0.5938812237552489</v>
      </c>
      <c r="BR53" s="120">
        <f>SUM(BL53:BQ53)</f>
        <v>2.7888245499822037</v>
      </c>
      <c r="BS53" s="121">
        <f>($BS$5*BR53)</f>
        <v>0.5621863142925431</v>
      </c>
      <c r="BT53" s="122">
        <f>(RANK(BS53,$BS$6:$BS$89))</f>
        <v>48</v>
      </c>
      <c r="BV53" s="123">
        <f>L53+V53+AF53+AP53+AZ53+BJ53</f>
        <v>166.26999999999998</v>
      </c>
    </row>
    <row r="54" spans="1:74" ht="12.75">
      <c r="A54" s="97">
        <v>10</v>
      </c>
      <c r="B54" s="98" t="s">
        <v>79</v>
      </c>
      <c r="C54" s="99">
        <v>25.99</v>
      </c>
      <c r="D54" s="100">
        <v>2</v>
      </c>
      <c r="E54" s="100">
        <v>5</v>
      </c>
      <c r="F54" s="100">
        <v>1</v>
      </c>
      <c r="G54" s="100"/>
      <c r="H54" s="100">
        <v>4</v>
      </c>
      <c r="I54" s="100"/>
      <c r="J54" s="100"/>
      <c r="K54" s="100"/>
      <c r="L54" s="101">
        <f>C54+F54*1+G54*2+H54*5+I54*10+J54*10+K54*3</f>
        <v>46.989999999999995</v>
      </c>
      <c r="M54" s="102">
        <v>23.53</v>
      </c>
      <c r="N54" s="103">
        <v>2</v>
      </c>
      <c r="O54" s="103">
        <v>8</v>
      </c>
      <c r="P54" s="103"/>
      <c r="Q54" s="103"/>
      <c r="R54" s="103"/>
      <c r="S54" s="103"/>
      <c r="T54" s="103"/>
      <c r="U54" s="103"/>
      <c r="V54" s="104">
        <f>M54+P54*1+Q54*2+R54*5+S54*10+T54*10+U54*3</f>
        <v>23.53</v>
      </c>
      <c r="W54" s="105">
        <v>30.82</v>
      </c>
      <c r="X54" s="106"/>
      <c r="Y54" s="106">
        <v>10</v>
      </c>
      <c r="Z54" s="106"/>
      <c r="AA54" s="106"/>
      <c r="AB54" s="106"/>
      <c r="AC54" s="106"/>
      <c r="AD54" s="106"/>
      <c r="AE54" s="106"/>
      <c r="AF54" s="107">
        <f>W54+Z54*1+AA54*2+AB54*5+AC54*10+AD54*10+AE54*3</f>
        <v>30.82</v>
      </c>
      <c r="AG54" s="108">
        <v>18.18</v>
      </c>
      <c r="AH54" s="109">
        <v>3</v>
      </c>
      <c r="AI54" s="109">
        <v>4</v>
      </c>
      <c r="AJ54" s="109"/>
      <c r="AK54" s="109"/>
      <c r="AL54" s="109">
        <v>2</v>
      </c>
      <c r="AM54" s="109"/>
      <c r="AN54" s="109"/>
      <c r="AO54" s="109"/>
      <c r="AP54" s="110">
        <f>AG54+AJ54*1+AK54*2+AL54*5+AM54*10+AN54*10+AO54*3</f>
        <v>28.18</v>
      </c>
      <c r="AQ54" s="111">
        <v>12.88</v>
      </c>
      <c r="AR54" s="112">
        <v>6</v>
      </c>
      <c r="AS54" s="112"/>
      <c r="AT54" s="112"/>
      <c r="AU54" s="112"/>
      <c r="AV54" s="112"/>
      <c r="AW54" s="112"/>
      <c r="AX54" s="112"/>
      <c r="AY54" s="112"/>
      <c r="AZ54" s="113">
        <f>AQ54+AT54*1+AU54*2+AV54*5+AW54*10+AX54*10+AY54*3</f>
        <v>12.88</v>
      </c>
      <c r="BA54" s="114">
        <v>14.43</v>
      </c>
      <c r="BB54" s="115"/>
      <c r="BC54" s="115">
        <v>5</v>
      </c>
      <c r="BD54" s="115"/>
      <c r="BE54" s="115"/>
      <c r="BF54" s="115">
        <v>1</v>
      </c>
      <c r="BG54" s="115"/>
      <c r="BH54" s="115"/>
      <c r="BI54" s="115"/>
      <c r="BJ54" s="116">
        <f>BA54+BD54*1+BE54*2+BF54*5+BG54*10+BH54*10+BI54*3</f>
        <v>19.43</v>
      </c>
      <c r="BK54" s="90"/>
      <c r="BL54" s="117">
        <f>$BL$5/L54</f>
        <v>0.4007235582038732</v>
      </c>
      <c r="BM54" s="118">
        <f>$BM$5/V54</f>
        <v>0.6553336166595835</v>
      </c>
      <c r="BN54" s="118">
        <f>$BN$5/AF54</f>
        <v>0.3390655418559377</v>
      </c>
      <c r="BO54" s="118">
        <f>$BO$5/AP54</f>
        <v>0.4602555003548616</v>
      </c>
      <c r="BP54" s="118">
        <f>$BP$5/AZ54</f>
        <v>0.36180124223602483</v>
      </c>
      <c r="BQ54" s="119">
        <f>$BQ$5/BJ54</f>
        <v>0.5095213587236233</v>
      </c>
      <c r="BR54" s="120">
        <f>SUM(BL54:BQ54)</f>
        <v>2.726700818033904</v>
      </c>
      <c r="BS54" s="121">
        <f>($BS$5*BR54)</f>
        <v>0.5496630768969402</v>
      </c>
      <c r="BT54" s="122">
        <f>(RANK(BS54,$BS$6:$BS$89))</f>
        <v>49</v>
      </c>
      <c r="BV54" s="123">
        <f>L54+V54+AF54+AP54+AZ54+BJ54</f>
        <v>161.83</v>
      </c>
    </row>
    <row r="55" spans="1:74" ht="12.75">
      <c r="A55" s="97">
        <v>57</v>
      </c>
      <c r="B55" s="125" t="s">
        <v>125</v>
      </c>
      <c r="C55" s="99">
        <v>18</v>
      </c>
      <c r="D55" s="100">
        <v>2</v>
      </c>
      <c r="E55" s="100">
        <v>2</v>
      </c>
      <c r="F55" s="100">
        <v>4</v>
      </c>
      <c r="G55" s="100">
        <v>2</v>
      </c>
      <c r="H55" s="100">
        <v>2</v>
      </c>
      <c r="I55" s="100"/>
      <c r="J55" s="100"/>
      <c r="K55" s="100"/>
      <c r="L55" s="101">
        <f>C55+F55*1+G55*2+H55*5+I55*10+J55*10+K55*3</f>
        <v>36</v>
      </c>
      <c r="M55" s="102">
        <v>34.61</v>
      </c>
      <c r="N55" s="103">
        <v>2</v>
      </c>
      <c r="O55" s="103">
        <v>6</v>
      </c>
      <c r="P55" s="103">
        <v>2</v>
      </c>
      <c r="Q55" s="103"/>
      <c r="R55" s="103"/>
      <c r="S55" s="103"/>
      <c r="T55" s="103">
        <v>1</v>
      </c>
      <c r="U55" s="103">
        <v>2</v>
      </c>
      <c r="V55" s="104">
        <f>M55+P55*1+Q55*2+R55*5+S55*10+T55*10+U55*3</f>
        <v>52.61</v>
      </c>
      <c r="W55" s="105">
        <v>12.85</v>
      </c>
      <c r="X55" s="106"/>
      <c r="Y55" s="106">
        <v>7</v>
      </c>
      <c r="Z55" s="106"/>
      <c r="AA55" s="106">
        <v>3</v>
      </c>
      <c r="AB55" s="106"/>
      <c r="AC55" s="106"/>
      <c r="AD55" s="106"/>
      <c r="AE55" s="106"/>
      <c r="AF55" s="107">
        <f>W55+Z55*1+AA55*2+AB55*5+AC55*10+AD55*10+AE55*3</f>
        <v>18.85</v>
      </c>
      <c r="AG55" s="108">
        <v>17.2</v>
      </c>
      <c r="AH55" s="109">
        <v>3</v>
      </c>
      <c r="AI55" s="109">
        <v>2</v>
      </c>
      <c r="AJ55" s="109">
        <v>1</v>
      </c>
      <c r="AK55" s="109"/>
      <c r="AL55" s="109">
        <v>3</v>
      </c>
      <c r="AM55" s="109"/>
      <c r="AN55" s="109"/>
      <c r="AO55" s="109"/>
      <c r="AP55" s="110">
        <f>AG55+AJ55*1+AK55*2+AL55*5+AM55*10+AN55*10+AO55*3</f>
        <v>33.2</v>
      </c>
      <c r="AQ55" s="111">
        <v>8.08</v>
      </c>
      <c r="AR55" s="112">
        <v>6</v>
      </c>
      <c r="AS55" s="112"/>
      <c r="AT55" s="112"/>
      <c r="AU55" s="112"/>
      <c r="AV55" s="112"/>
      <c r="AW55" s="112"/>
      <c r="AX55" s="112"/>
      <c r="AY55" s="112"/>
      <c r="AZ55" s="113">
        <f>AQ55+AT55*1+AU55*2+AV55*5+AW55*10+AX55*10+AY55*3</f>
        <v>8.08</v>
      </c>
      <c r="BA55" s="114">
        <v>20.11</v>
      </c>
      <c r="BB55" s="115"/>
      <c r="BC55" s="115">
        <v>4</v>
      </c>
      <c r="BD55" s="115">
        <v>1</v>
      </c>
      <c r="BE55" s="115"/>
      <c r="BF55" s="115">
        <v>1</v>
      </c>
      <c r="BG55" s="115"/>
      <c r="BH55" s="115"/>
      <c r="BI55" s="115"/>
      <c r="BJ55" s="116">
        <f>BA55+BD55*1+BE55*2+BF55*5+BG55*10+BH55*10+BI55*3</f>
        <v>26.11</v>
      </c>
      <c r="BK55" s="90"/>
      <c r="BL55" s="117">
        <f>$BL$5/L55</f>
        <v>0.5230555555555555</v>
      </c>
      <c r="BM55" s="118">
        <f>$BM$5/V55</f>
        <v>0.29310017107013875</v>
      </c>
      <c r="BN55" s="118">
        <f>$BN$5/AF55</f>
        <v>0.5543766578249336</v>
      </c>
      <c r="BO55" s="118">
        <f>$BO$5/AP55</f>
        <v>0.3906626506024096</v>
      </c>
      <c r="BP55" s="118">
        <f>$BP$5/AZ55</f>
        <v>0.5767326732673267</v>
      </c>
      <c r="BQ55" s="119">
        <f>$BQ$5/BJ55</f>
        <v>0.3791650708540789</v>
      </c>
      <c r="BR55" s="120">
        <f>SUM(BL55:BQ55)</f>
        <v>2.7170927791744433</v>
      </c>
      <c r="BS55" s="121">
        <f>($BS$5*BR55)</f>
        <v>0.5477262365338509</v>
      </c>
      <c r="BT55" s="122">
        <f>(RANK(BS55,$BS$6:$BS$89))</f>
        <v>50</v>
      </c>
      <c r="BV55" s="123">
        <f>L55+V55+AF55+AP55+AZ55+BJ55</f>
        <v>174.85000000000002</v>
      </c>
    </row>
    <row r="56" spans="1:74" ht="12.75">
      <c r="A56" s="97">
        <v>30</v>
      </c>
      <c r="B56" s="98" t="s">
        <v>99</v>
      </c>
      <c r="C56" s="99">
        <v>30.33</v>
      </c>
      <c r="D56" s="100">
        <v>2</v>
      </c>
      <c r="E56" s="100">
        <v>2</v>
      </c>
      <c r="F56" s="100">
        <v>5</v>
      </c>
      <c r="G56" s="100">
        <v>3</v>
      </c>
      <c r="H56" s="100"/>
      <c r="I56" s="100"/>
      <c r="J56" s="100"/>
      <c r="K56" s="100"/>
      <c r="L56" s="101">
        <f>C56+F56*1+G56*2+H56*5+I56*10+J56*10+K56*3</f>
        <v>41.33</v>
      </c>
      <c r="M56" s="102">
        <v>35.12</v>
      </c>
      <c r="N56" s="103">
        <v>2</v>
      </c>
      <c r="O56" s="103">
        <v>7</v>
      </c>
      <c r="P56" s="103"/>
      <c r="Q56" s="103"/>
      <c r="R56" s="103">
        <v>1</v>
      </c>
      <c r="S56" s="103"/>
      <c r="T56" s="103"/>
      <c r="U56" s="103">
        <v>3</v>
      </c>
      <c r="V56" s="104">
        <f>M56+P56*1+Q56*2+R56*5+S56*10+T56*10+U56*3</f>
        <v>49.12</v>
      </c>
      <c r="W56" s="105">
        <v>27.16</v>
      </c>
      <c r="X56" s="106"/>
      <c r="Y56" s="106">
        <v>9</v>
      </c>
      <c r="Z56" s="106"/>
      <c r="AA56" s="106">
        <v>1</v>
      </c>
      <c r="AB56" s="106"/>
      <c r="AC56" s="106"/>
      <c r="AD56" s="106"/>
      <c r="AE56" s="106"/>
      <c r="AF56" s="107">
        <f>W56+Z56*1+AA56*2+AB56*5+AC56*10+AD56*10+AE56*3</f>
        <v>29.16</v>
      </c>
      <c r="AG56" s="108">
        <v>17.96</v>
      </c>
      <c r="AH56" s="109">
        <v>3</v>
      </c>
      <c r="AI56" s="109">
        <v>1</v>
      </c>
      <c r="AJ56" s="109">
        <v>1</v>
      </c>
      <c r="AK56" s="109"/>
      <c r="AL56" s="109">
        <v>4</v>
      </c>
      <c r="AM56" s="109"/>
      <c r="AN56" s="109"/>
      <c r="AO56" s="109"/>
      <c r="AP56" s="110">
        <f>AG56+AJ56*1+AK56*2+AL56*5+AM56*10+AN56*10+AO56*3</f>
        <v>38.96</v>
      </c>
      <c r="AQ56" s="111">
        <v>6.61</v>
      </c>
      <c r="AR56" s="112">
        <v>6</v>
      </c>
      <c r="AS56" s="112"/>
      <c r="AT56" s="112"/>
      <c r="AU56" s="112"/>
      <c r="AV56" s="112"/>
      <c r="AW56" s="112"/>
      <c r="AX56" s="112"/>
      <c r="AY56" s="112"/>
      <c r="AZ56" s="113">
        <f>AQ56+AT56*1+AU56*2+AV56*5+AW56*10+AX56*10+AY56*3</f>
        <v>6.61</v>
      </c>
      <c r="BA56" s="114">
        <v>12.44</v>
      </c>
      <c r="BB56" s="115"/>
      <c r="BC56" s="115">
        <v>3</v>
      </c>
      <c r="BD56" s="115">
        <v>2</v>
      </c>
      <c r="BE56" s="115"/>
      <c r="BF56" s="115">
        <v>1</v>
      </c>
      <c r="BG56" s="115"/>
      <c r="BH56" s="115"/>
      <c r="BI56" s="115"/>
      <c r="BJ56" s="116">
        <f>BA56+BD56*1+BE56*2+BF56*5+BG56*10+BH56*10+BI56*3</f>
        <v>19.439999999999998</v>
      </c>
      <c r="BK56" s="90"/>
      <c r="BL56" s="117">
        <f>$BL$5/L56</f>
        <v>0.4556012581659811</v>
      </c>
      <c r="BM56" s="118">
        <f>$BM$5/V56</f>
        <v>0.3139250814332248</v>
      </c>
      <c r="BN56" s="118">
        <f>$BN$5/AF56</f>
        <v>0.3583676268861454</v>
      </c>
      <c r="BO56" s="118">
        <f>$BO$5/AP56</f>
        <v>0.33290554414784396</v>
      </c>
      <c r="BP56" s="118">
        <f>$BP$5/AZ56</f>
        <v>0.7049924357034796</v>
      </c>
      <c r="BQ56" s="119">
        <f>$BQ$5/BJ56</f>
        <v>0.5092592592592593</v>
      </c>
      <c r="BR56" s="120">
        <f>SUM(BL56:BQ56)</f>
        <v>2.675051205595934</v>
      </c>
      <c r="BS56" s="121">
        <f>($BS$5*BR56)</f>
        <v>0.5392512690794401</v>
      </c>
      <c r="BT56" s="122">
        <f>(RANK(BS56,$BS$6:$BS$89))</f>
        <v>51</v>
      </c>
      <c r="BV56" s="123">
        <f>L56+V56+AF56+AP56+AZ56+BJ56</f>
        <v>184.62</v>
      </c>
    </row>
    <row r="57" spans="1:74" ht="12.75">
      <c r="A57" s="97">
        <v>77</v>
      </c>
      <c r="B57" s="98" t="s">
        <v>145</v>
      </c>
      <c r="C57" s="99">
        <v>20.64</v>
      </c>
      <c r="D57" s="100">
        <v>2</v>
      </c>
      <c r="E57" s="100">
        <v>3</v>
      </c>
      <c r="F57" s="100">
        <v>4</v>
      </c>
      <c r="G57" s="100">
        <v>1</v>
      </c>
      <c r="H57" s="100">
        <v>2</v>
      </c>
      <c r="I57" s="100"/>
      <c r="J57" s="100"/>
      <c r="K57" s="100"/>
      <c r="L57" s="101">
        <f>C57+F57*1+G57*2+H57*5+I57*10+J57*10+K57*3</f>
        <v>36.64</v>
      </c>
      <c r="M57" s="102">
        <v>27.77</v>
      </c>
      <c r="N57" s="103"/>
      <c r="O57" s="103">
        <v>4</v>
      </c>
      <c r="P57" s="103">
        <v>3</v>
      </c>
      <c r="Q57" s="103"/>
      <c r="R57" s="103">
        <v>1</v>
      </c>
      <c r="S57" s="103">
        <v>2</v>
      </c>
      <c r="T57" s="103">
        <v>2</v>
      </c>
      <c r="U57" s="103">
        <v>11</v>
      </c>
      <c r="V57" s="104">
        <f>M57+P57*1+Q57*2+R57*5+S57*10+T57*10+U57*3</f>
        <v>108.77</v>
      </c>
      <c r="W57" s="105">
        <v>17.05</v>
      </c>
      <c r="X57" s="106"/>
      <c r="Y57" s="106">
        <v>8</v>
      </c>
      <c r="Z57" s="106">
        <v>1</v>
      </c>
      <c r="AA57" s="106">
        <v>1</v>
      </c>
      <c r="AB57" s="106"/>
      <c r="AC57" s="106"/>
      <c r="AD57" s="106"/>
      <c r="AE57" s="106"/>
      <c r="AF57" s="107">
        <f>W57+Z57*1+AA57*2+AB57*5+AC57*10+AD57*10+AE57*3</f>
        <v>20.05</v>
      </c>
      <c r="AG57" s="108">
        <v>22.9</v>
      </c>
      <c r="AH57" s="109">
        <v>3</v>
      </c>
      <c r="AI57" s="109">
        <v>3</v>
      </c>
      <c r="AJ57" s="109"/>
      <c r="AK57" s="109"/>
      <c r="AL57" s="109">
        <v>3</v>
      </c>
      <c r="AM57" s="109"/>
      <c r="AN57" s="109"/>
      <c r="AO57" s="109"/>
      <c r="AP57" s="110">
        <f>AG57+AJ57*1+AK57*2+AL57*5+AM57*10+AN57*10+AO57*3</f>
        <v>37.9</v>
      </c>
      <c r="AQ57" s="111">
        <v>10.31</v>
      </c>
      <c r="AR57" s="112">
        <v>6</v>
      </c>
      <c r="AS57" s="112"/>
      <c r="AT57" s="112"/>
      <c r="AU57" s="112"/>
      <c r="AV57" s="112"/>
      <c r="AW57" s="112"/>
      <c r="AX57" s="112"/>
      <c r="AY57" s="112"/>
      <c r="AZ57" s="113">
        <f>AQ57+AT57*1+AU57*2+AV57*5+AW57*10+AX57*10+AY57*3</f>
        <v>10.31</v>
      </c>
      <c r="BA57" s="114">
        <v>13.34</v>
      </c>
      <c r="BB57" s="115"/>
      <c r="BC57" s="115">
        <v>5</v>
      </c>
      <c r="BD57" s="115">
        <v>1</v>
      </c>
      <c r="BE57" s="115"/>
      <c r="BF57" s="115"/>
      <c r="BG57" s="115"/>
      <c r="BH57" s="115"/>
      <c r="BI57" s="115"/>
      <c r="BJ57" s="116">
        <f>BA57+BD57*1+BE57*2+BF57*5+BG57*10+BH57*10+BI57*3</f>
        <v>14.34</v>
      </c>
      <c r="BK57" s="90"/>
      <c r="BL57" s="117">
        <f>$BL$5/L57</f>
        <v>0.513919213973799</v>
      </c>
      <c r="BM57" s="118">
        <f>$BM$5/V57</f>
        <v>0.1417670313505562</v>
      </c>
      <c r="BN57" s="118">
        <f>$BN$5/AF57</f>
        <v>0.5211970074812967</v>
      </c>
      <c r="BO57" s="118">
        <f>$BO$5/AP57</f>
        <v>0.34221635883905016</v>
      </c>
      <c r="BP57" s="118">
        <f>$BP$5/AZ57</f>
        <v>0.451988360814743</v>
      </c>
      <c r="BQ57" s="119">
        <f>$BQ$5/BJ57</f>
        <v>0.690376569037657</v>
      </c>
      <c r="BR57" s="120">
        <f>SUM(BL57:BQ57)</f>
        <v>2.6614645414971023</v>
      </c>
      <c r="BS57" s="121">
        <f>($BS$5*BR57)</f>
        <v>0.5365123959533764</v>
      </c>
      <c r="BT57" s="122">
        <f>(RANK(BS57,$BS$6:$BS$89))</f>
        <v>52</v>
      </c>
      <c r="BV57" s="123">
        <f>L57+V57+AF57+AP57+AZ57+BJ57</f>
        <v>228.01000000000002</v>
      </c>
    </row>
    <row r="58" spans="1:74" ht="12.75">
      <c r="A58" s="97">
        <v>31</v>
      </c>
      <c r="B58" s="98" t="s">
        <v>100</v>
      </c>
      <c r="C58" s="99">
        <v>28.16</v>
      </c>
      <c r="D58" s="100">
        <v>2</v>
      </c>
      <c r="E58" s="100">
        <v>5</v>
      </c>
      <c r="F58" s="100">
        <v>1</v>
      </c>
      <c r="G58" s="100">
        <v>2</v>
      </c>
      <c r="H58" s="100">
        <v>2</v>
      </c>
      <c r="I58" s="100"/>
      <c r="J58" s="100"/>
      <c r="K58" s="100"/>
      <c r="L58" s="101">
        <f>C58+F58*1+G58*2+H58*5+I58*10+J58*10+K58*3</f>
        <v>43.16</v>
      </c>
      <c r="M58" s="102">
        <v>39.96</v>
      </c>
      <c r="N58" s="103">
        <v>2</v>
      </c>
      <c r="O58" s="103">
        <v>5</v>
      </c>
      <c r="P58" s="103">
        <v>3</v>
      </c>
      <c r="Q58" s="103"/>
      <c r="R58" s="103"/>
      <c r="S58" s="103"/>
      <c r="T58" s="103"/>
      <c r="U58" s="103">
        <v>4</v>
      </c>
      <c r="V58" s="104">
        <f>M58+P58*1+Q58*2+R58*5+S58*10+T58*10+U58*3</f>
        <v>54.96</v>
      </c>
      <c r="W58" s="105">
        <v>30.4</v>
      </c>
      <c r="X58" s="106"/>
      <c r="Y58" s="106">
        <v>6</v>
      </c>
      <c r="Z58" s="106">
        <v>2</v>
      </c>
      <c r="AA58" s="106">
        <v>2</v>
      </c>
      <c r="AB58" s="106"/>
      <c r="AC58" s="106"/>
      <c r="AD58" s="106"/>
      <c r="AE58" s="106"/>
      <c r="AF58" s="107">
        <f>W58+Z58*1+AA58*2+AB58*5+AC58*10+AD58*10+AE58*3</f>
        <v>36.4</v>
      </c>
      <c r="AG58" s="108">
        <v>16.3</v>
      </c>
      <c r="AH58" s="109">
        <v>3</v>
      </c>
      <c r="AI58" s="109">
        <v>2</v>
      </c>
      <c r="AJ58" s="109">
        <v>2</v>
      </c>
      <c r="AK58" s="109">
        <v>1</v>
      </c>
      <c r="AL58" s="109">
        <v>1</v>
      </c>
      <c r="AM58" s="109"/>
      <c r="AN58" s="109"/>
      <c r="AO58" s="109"/>
      <c r="AP58" s="110">
        <f>AG58+AJ58*1+AK58*2+AL58*5+AM58*10+AN58*10+AO58*3</f>
        <v>25.3</v>
      </c>
      <c r="AQ58" s="111">
        <v>8.43</v>
      </c>
      <c r="AR58" s="112">
        <v>6</v>
      </c>
      <c r="AS58" s="112"/>
      <c r="AT58" s="112"/>
      <c r="AU58" s="112"/>
      <c r="AV58" s="112"/>
      <c r="AW58" s="112"/>
      <c r="AX58" s="112"/>
      <c r="AY58" s="112"/>
      <c r="AZ58" s="113">
        <f>AQ58+AT58*1+AU58*2+AV58*5+AW58*10+AX58*10+AY58*3</f>
        <v>8.43</v>
      </c>
      <c r="BA58" s="114">
        <v>13.74</v>
      </c>
      <c r="BB58" s="115"/>
      <c r="BC58" s="115">
        <v>4</v>
      </c>
      <c r="BD58" s="115">
        <v>1</v>
      </c>
      <c r="BE58" s="115">
        <v>1</v>
      </c>
      <c r="BF58" s="115"/>
      <c r="BG58" s="115"/>
      <c r="BH58" s="115"/>
      <c r="BI58" s="115"/>
      <c r="BJ58" s="116">
        <f>BA58+BD58*1+BE58*2+BF58*5+BG58*10+BH58*10+BI58*3</f>
        <v>16.740000000000002</v>
      </c>
      <c r="BK58" s="90"/>
      <c r="BL58" s="117">
        <f>$BL$5/L58</f>
        <v>0.43628359592215016</v>
      </c>
      <c r="BM58" s="118">
        <f>$BM$5/V58</f>
        <v>0.28056768558951967</v>
      </c>
      <c r="BN58" s="118">
        <f>$BN$5/AF58</f>
        <v>0.28708791208791207</v>
      </c>
      <c r="BO58" s="118">
        <f>$BO$5/AP58</f>
        <v>0.5126482213438736</v>
      </c>
      <c r="BP58" s="118">
        <f>$BP$5/AZ58</f>
        <v>0.5527876631079478</v>
      </c>
      <c r="BQ58" s="119">
        <f>$BQ$5/BJ58</f>
        <v>0.5913978494623655</v>
      </c>
      <c r="BR58" s="120">
        <f>SUM(BL58:BQ58)</f>
        <v>2.660772927513769</v>
      </c>
      <c r="BS58" s="121">
        <f>($BS$5*BR58)</f>
        <v>0.5363729766714407</v>
      </c>
      <c r="BT58" s="122">
        <f>(RANK(BS58,$BS$6:$BS$89))</f>
        <v>53</v>
      </c>
      <c r="BV58" s="123">
        <f>L58+V58+AF58+AP58+AZ58+BJ58</f>
        <v>184.99000000000004</v>
      </c>
    </row>
    <row r="59" spans="1:74" ht="12.75">
      <c r="A59" s="97">
        <v>64</v>
      </c>
      <c r="B59" s="125" t="s">
        <v>132</v>
      </c>
      <c r="C59" s="99">
        <v>26.54</v>
      </c>
      <c r="D59" s="100">
        <v>2</v>
      </c>
      <c r="E59" s="100">
        <v>5</v>
      </c>
      <c r="F59" s="100">
        <v>2</v>
      </c>
      <c r="G59" s="100"/>
      <c r="H59" s="100">
        <v>3</v>
      </c>
      <c r="I59" s="100"/>
      <c r="J59" s="100"/>
      <c r="K59" s="100"/>
      <c r="L59" s="101">
        <f>C59+F59*1+G59*2+H59*5+I59*10+J59*10+K59*3</f>
        <v>43.54</v>
      </c>
      <c r="M59" s="102">
        <v>30.46</v>
      </c>
      <c r="N59" s="103"/>
      <c r="O59" s="103"/>
      <c r="P59" s="103"/>
      <c r="Q59" s="103"/>
      <c r="R59" s="103">
        <v>8</v>
      </c>
      <c r="S59" s="103">
        <v>2</v>
      </c>
      <c r="T59" s="103">
        <v>6</v>
      </c>
      <c r="U59" s="103">
        <v>4</v>
      </c>
      <c r="V59" s="104">
        <f>M59+P59*1+Q59*2+R59*5+S59*10+T59*10+U59*3</f>
        <v>162.46</v>
      </c>
      <c r="W59" s="105">
        <v>13.41</v>
      </c>
      <c r="X59" s="106"/>
      <c r="Y59" s="106">
        <v>8</v>
      </c>
      <c r="Z59" s="106"/>
      <c r="AA59" s="106">
        <v>1</v>
      </c>
      <c r="AB59" s="106">
        <v>1</v>
      </c>
      <c r="AC59" s="106"/>
      <c r="AD59" s="106"/>
      <c r="AE59" s="106"/>
      <c r="AF59" s="107">
        <f>W59+Z59*1+AA59*2+AB59*5+AC59*10+AD59*10+AE59*3</f>
        <v>20.41</v>
      </c>
      <c r="AG59" s="108">
        <v>16.81</v>
      </c>
      <c r="AH59" s="109">
        <v>3</v>
      </c>
      <c r="AI59" s="109">
        <v>3</v>
      </c>
      <c r="AJ59" s="109">
        <v>2</v>
      </c>
      <c r="AK59" s="109"/>
      <c r="AL59" s="109">
        <v>1</v>
      </c>
      <c r="AM59" s="109"/>
      <c r="AN59" s="109"/>
      <c r="AO59" s="109"/>
      <c r="AP59" s="110">
        <f>AG59+AJ59*1+AK59*2+AL59*5+AM59*10+AN59*10+AO59*3</f>
        <v>23.81</v>
      </c>
      <c r="AQ59" s="111">
        <v>8.3</v>
      </c>
      <c r="AR59" s="112">
        <v>6</v>
      </c>
      <c r="AS59" s="112"/>
      <c r="AT59" s="112"/>
      <c r="AU59" s="112"/>
      <c r="AV59" s="112"/>
      <c r="AW59" s="112"/>
      <c r="AX59" s="112"/>
      <c r="AY59" s="112"/>
      <c r="AZ59" s="113">
        <f>AQ59+AT59*1+AU59*2+AV59*5+AW59*10+AX59*10+AY59*3</f>
        <v>8.3</v>
      </c>
      <c r="BA59" s="114">
        <v>12.77</v>
      </c>
      <c r="BB59" s="115"/>
      <c r="BC59" s="115">
        <v>4</v>
      </c>
      <c r="BD59" s="115"/>
      <c r="BE59" s="115">
        <v>1</v>
      </c>
      <c r="BF59" s="115">
        <v>1</v>
      </c>
      <c r="BG59" s="115"/>
      <c r="BH59" s="115"/>
      <c r="BI59" s="115"/>
      <c r="BJ59" s="116">
        <f>BA59+BD59*1+BE59*2+BF59*5+BG59*10+BH59*10+BI59*3</f>
        <v>19.77</v>
      </c>
      <c r="BK59" s="90"/>
      <c r="BL59" s="117">
        <f>$BL$5/L59</f>
        <v>0.43247588424437294</v>
      </c>
      <c r="BM59" s="118">
        <f>$BM$5/V59</f>
        <v>0.09491567154991998</v>
      </c>
      <c r="BN59" s="118">
        <f>$BN$5/AF59</f>
        <v>0.5120039196472317</v>
      </c>
      <c r="BO59" s="118">
        <f>$BO$5/AP59</f>
        <v>0.5447291054178917</v>
      </c>
      <c r="BP59" s="118">
        <f>$BP$5/AZ59</f>
        <v>0.5614457831325301</v>
      </c>
      <c r="BQ59" s="119">
        <f>$BQ$5/BJ59</f>
        <v>0.5007587253414264</v>
      </c>
      <c r="BR59" s="120">
        <f>SUM(BL59:BQ59)</f>
        <v>2.6463290893333724</v>
      </c>
      <c r="BS59" s="121">
        <f>($BS$5*BR59)</f>
        <v>0.5334613097647051</v>
      </c>
      <c r="BT59" s="122">
        <f>(RANK(BS59,$BS$6:$BS$89))</f>
        <v>54</v>
      </c>
      <c r="BV59" s="123">
        <f>L59+V59+AF59+AP59+AZ59+BJ59</f>
        <v>278.28999999999996</v>
      </c>
    </row>
    <row r="60" spans="1:74" ht="12.75">
      <c r="A60" s="97">
        <v>20</v>
      </c>
      <c r="B60" s="98" t="s">
        <v>89</v>
      </c>
      <c r="C60" s="99">
        <v>20.38</v>
      </c>
      <c r="D60" s="100">
        <v>2</v>
      </c>
      <c r="E60" s="100">
        <v>6</v>
      </c>
      <c r="F60" s="100">
        <v>4</v>
      </c>
      <c r="G60" s="100"/>
      <c r="H60" s="100"/>
      <c r="I60" s="100"/>
      <c r="J60" s="100"/>
      <c r="K60" s="100"/>
      <c r="L60" s="101">
        <f>C60+F60*1+G60*2+H60*5+I60*10+J60*10+K60*3</f>
        <v>24.38</v>
      </c>
      <c r="M60" s="102">
        <v>24.64</v>
      </c>
      <c r="N60" s="103">
        <v>2</v>
      </c>
      <c r="O60" s="103">
        <v>2</v>
      </c>
      <c r="P60" s="103">
        <v>1</v>
      </c>
      <c r="Q60" s="103"/>
      <c r="R60" s="103">
        <v>5</v>
      </c>
      <c r="S60" s="103"/>
      <c r="T60" s="103">
        <v>2</v>
      </c>
      <c r="U60" s="103">
        <v>2</v>
      </c>
      <c r="V60" s="104">
        <f>M60+P60*1+Q60*2+R60*5+S60*10+T60*10+U60*3</f>
        <v>76.64</v>
      </c>
      <c r="W60" s="105">
        <v>16.14</v>
      </c>
      <c r="X60" s="106"/>
      <c r="Y60" s="106">
        <v>3</v>
      </c>
      <c r="Z60" s="106">
        <v>2</v>
      </c>
      <c r="AA60" s="106">
        <v>5</v>
      </c>
      <c r="AB60" s="106"/>
      <c r="AC60" s="106"/>
      <c r="AD60" s="106"/>
      <c r="AE60" s="106"/>
      <c r="AF60" s="107">
        <f>W60+Z60*1+AA60*2+AB60*5+AC60*10+AD60*10+AE60*3</f>
        <v>28.14</v>
      </c>
      <c r="AG60" s="108">
        <v>21.99</v>
      </c>
      <c r="AH60" s="109">
        <v>3</v>
      </c>
      <c r="AI60" s="109">
        <v>5</v>
      </c>
      <c r="AJ60" s="109"/>
      <c r="AK60" s="109"/>
      <c r="AL60" s="109">
        <v>1</v>
      </c>
      <c r="AM60" s="109"/>
      <c r="AN60" s="109"/>
      <c r="AO60" s="109"/>
      <c r="AP60" s="110">
        <f>AG60+AJ60*1+AK60*2+AL60*5+AM60*10+AN60*10+AO60*3</f>
        <v>26.99</v>
      </c>
      <c r="AQ60" s="111">
        <v>16.31</v>
      </c>
      <c r="AR60" s="112">
        <v>6</v>
      </c>
      <c r="AS60" s="112"/>
      <c r="AT60" s="112"/>
      <c r="AU60" s="112"/>
      <c r="AV60" s="112"/>
      <c r="AW60" s="112"/>
      <c r="AX60" s="112"/>
      <c r="AY60" s="112"/>
      <c r="AZ60" s="113">
        <f>AQ60+AT60*1+AU60*2+AV60*5+AW60*10+AX60*10+AY60*3</f>
        <v>16.31</v>
      </c>
      <c r="BA60" s="114">
        <v>14.19</v>
      </c>
      <c r="BB60" s="115"/>
      <c r="BC60" s="115">
        <v>3</v>
      </c>
      <c r="BD60" s="115">
        <v>1</v>
      </c>
      <c r="BE60" s="115">
        <v>2</v>
      </c>
      <c r="BF60" s="115"/>
      <c r="BG60" s="115"/>
      <c r="BH60" s="115"/>
      <c r="BI60" s="115"/>
      <c r="BJ60" s="116">
        <f>BA60+BD60*1+BE60*2+BF60*5+BG60*10+BH60*10+BI60*3</f>
        <v>19.189999999999998</v>
      </c>
      <c r="BK60" s="90"/>
      <c r="BL60" s="117">
        <f>$BL$5/L60</f>
        <v>0.7723543888433142</v>
      </c>
      <c r="BM60" s="118">
        <f>$BM$5/V60</f>
        <v>0.20120041753653445</v>
      </c>
      <c r="BN60" s="118">
        <f>$BN$5/AF60</f>
        <v>0.3713574982231698</v>
      </c>
      <c r="BO60" s="118">
        <f>$BO$5/AP60</f>
        <v>0.4805483512412005</v>
      </c>
      <c r="BP60" s="118">
        <f>$BP$5/AZ60</f>
        <v>0.28571428571428575</v>
      </c>
      <c r="BQ60" s="119">
        <f>$BQ$5/BJ60</f>
        <v>0.5158936946326212</v>
      </c>
      <c r="BR60" s="120">
        <f>SUM(BL60:BQ60)</f>
        <v>2.627068636191126</v>
      </c>
      <c r="BS60" s="121">
        <f>($BS$5*BR60)</f>
        <v>0.5295786836010359</v>
      </c>
      <c r="BT60" s="122">
        <f>(RANK(BS60,$BS$6:$BS$89))</f>
        <v>55</v>
      </c>
      <c r="BV60" s="123">
        <f>L60+V60+AF60+AP60+AZ60+BJ60</f>
        <v>191.65</v>
      </c>
    </row>
    <row r="61" spans="1:74" ht="12.75">
      <c r="A61" s="97">
        <v>21</v>
      </c>
      <c r="B61" s="98" t="s">
        <v>90</v>
      </c>
      <c r="C61" s="99">
        <v>17.63</v>
      </c>
      <c r="D61" s="100">
        <v>1</v>
      </c>
      <c r="E61" s="100">
        <v>3</v>
      </c>
      <c r="F61" s="100">
        <v>4</v>
      </c>
      <c r="G61" s="100">
        <v>1</v>
      </c>
      <c r="H61" s="100">
        <v>2</v>
      </c>
      <c r="I61" s="100">
        <v>1</v>
      </c>
      <c r="J61" s="100"/>
      <c r="K61" s="100">
        <v>16</v>
      </c>
      <c r="L61" s="101">
        <f>C61+F61*1+G61*2+H61*5+I61*10+J61*10+K61*3</f>
        <v>91.63</v>
      </c>
      <c r="M61" s="102">
        <v>20.76</v>
      </c>
      <c r="N61" s="103">
        <v>2</v>
      </c>
      <c r="O61" s="103">
        <v>6</v>
      </c>
      <c r="P61" s="103">
        <v>2</v>
      </c>
      <c r="Q61" s="103"/>
      <c r="R61" s="103"/>
      <c r="S61" s="103"/>
      <c r="T61" s="103"/>
      <c r="U61" s="103">
        <v>9</v>
      </c>
      <c r="V61" s="104">
        <f>M61+P61*1+Q61*2+R61*5+S61*10+T61*10+U61*3</f>
        <v>49.760000000000005</v>
      </c>
      <c r="W61" s="105">
        <v>12.09</v>
      </c>
      <c r="X61" s="106"/>
      <c r="Y61" s="106">
        <v>7</v>
      </c>
      <c r="Z61" s="106">
        <v>2</v>
      </c>
      <c r="AA61" s="106"/>
      <c r="AB61" s="106">
        <v>1</v>
      </c>
      <c r="AC61" s="106"/>
      <c r="AD61" s="106"/>
      <c r="AE61" s="106"/>
      <c r="AF61" s="107">
        <f>W61+Z61*1+AA61*2+AB61*5+AC61*10+AD61*10+AE61*3</f>
        <v>19.09</v>
      </c>
      <c r="AG61" s="108">
        <v>19.8</v>
      </c>
      <c r="AH61" s="109">
        <v>3</v>
      </c>
      <c r="AI61" s="109">
        <v>2</v>
      </c>
      <c r="AJ61" s="109"/>
      <c r="AK61" s="109"/>
      <c r="AL61" s="109">
        <v>4</v>
      </c>
      <c r="AM61" s="109"/>
      <c r="AN61" s="109"/>
      <c r="AO61" s="109"/>
      <c r="AP61" s="110">
        <f>AG61+AJ61*1+AK61*2+AL61*5+AM61*10+AN61*10+AO61*3</f>
        <v>39.8</v>
      </c>
      <c r="AQ61" s="111">
        <v>6.49</v>
      </c>
      <c r="AR61" s="112">
        <v>6</v>
      </c>
      <c r="AS61" s="112"/>
      <c r="AT61" s="112"/>
      <c r="AU61" s="112"/>
      <c r="AV61" s="112"/>
      <c r="AW61" s="112"/>
      <c r="AX61" s="112"/>
      <c r="AY61" s="112"/>
      <c r="AZ61" s="113">
        <f>AQ61+AT61*1+AU61*2+AV61*5+AW61*10+AX61*10+AY61*3</f>
        <v>6.49</v>
      </c>
      <c r="BA61" s="114">
        <v>9.06</v>
      </c>
      <c r="BB61" s="115"/>
      <c r="BC61" s="115">
        <v>2</v>
      </c>
      <c r="BD61" s="115">
        <v>1</v>
      </c>
      <c r="BE61" s="115">
        <v>2</v>
      </c>
      <c r="BF61" s="115">
        <v>1</v>
      </c>
      <c r="BG61" s="115"/>
      <c r="BH61" s="115"/>
      <c r="BI61" s="115"/>
      <c r="BJ61" s="116">
        <f>BA61+BD61*1+BE61*2+BF61*5+BG61*10+BH61*10+BI61*3</f>
        <v>19.060000000000002</v>
      </c>
      <c r="BK61" s="90"/>
      <c r="BL61" s="117">
        <f>$BL$5/L61</f>
        <v>0.2055003819709702</v>
      </c>
      <c r="BM61" s="118">
        <f>$BM$5/V61</f>
        <v>0.30988745980707394</v>
      </c>
      <c r="BN61" s="118">
        <f>$BN$5/AF61</f>
        <v>0.5474070193818753</v>
      </c>
      <c r="BO61" s="118">
        <f>$BO$5/AP61</f>
        <v>0.3258793969849247</v>
      </c>
      <c r="BP61" s="118">
        <f>$BP$5/AZ61</f>
        <v>0.7180277349768875</v>
      </c>
      <c r="BQ61" s="119">
        <f>$BQ$5/BJ61</f>
        <v>0.5194123819517313</v>
      </c>
      <c r="BR61" s="120">
        <f>SUM(BL61:BQ61)</f>
        <v>2.6261143750734632</v>
      </c>
      <c r="BS61" s="121">
        <f>($BS$5*BR61)</f>
        <v>0.5293863184912928</v>
      </c>
      <c r="BT61" s="122">
        <f>(RANK(BS61,$BS$6:$BS$89))</f>
        <v>56</v>
      </c>
      <c r="BV61" s="123">
        <f>L61+V61+AF61+AP61+AZ61+BJ61</f>
        <v>225.82999999999998</v>
      </c>
    </row>
    <row r="62" spans="1:74" ht="12.75">
      <c r="A62" s="97">
        <v>38</v>
      </c>
      <c r="B62" s="98" t="s">
        <v>107</v>
      </c>
      <c r="C62" s="99">
        <v>22.54</v>
      </c>
      <c r="D62" s="100">
        <v>2</v>
      </c>
      <c r="E62" s="100">
        <v>5</v>
      </c>
      <c r="F62" s="100">
        <v>1</v>
      </c>
      <c r="G62" s="100">
        <v>1</v>
      </c>
      <c r="H62" s="100">
        <v>3</v>
      </c>
      <c r="I62" s="100"/>
      <c r="J62" s="100"/>
      <c r="K62" s="100"/>
      <c r="L62" s="101">
        <f>C62+F62*1+G62*2+H62*5+I62*10+J62*10+K62*3</f>
        <v>40.54</v>
      </c>
      <c r="M62" s="102">
        <v>21.44</v>
      </c>
      <c r="N62" s="103">
        <v>2</v>
      </c>
      <c r="O62" s="103">
        <v>7</v>
      </c>
      <c r="P62" s="103"/>
      <c r="Q62" s="103"/>
      <c r="R62" s="103">
        <v>1</v>
      </c>
      <c r="S62" s="103"/>
      <c r="T62" s="103">
        <v>1</v>
      </c>
      <c r="U62" s="103">
        <v>4</v>
      </c>
      <c r="V62" s="104">
        <f>M62+P62*1+Q62*2+R62*5+S62*10+T62*10+U62*3</f>
        <v>48.44</v>
      </c>
      <c r="W62" s="105">
        <v>10.32</v>
      </c>
      <c r="X62" s="106"/>
      <c r="Y62" s="106">
        <v>6</v>
      </c>
      <c r="Z62" s="106">
        <v>1</v>
      </c>
      <c r="AA62" s="106">
        <v>2</v>
      </c>
      <c r="AB62" s="106">
        <v>1</v>
      </c>
      <c r="AC62" s="106"/>
      <c r="AD62" s="106"/>
      <c r="AE62" s="106"/>
      <c r="AF62" s="107">
        <f>W62+Z62*1+AA62*2+AB62*5+AC62*10+AD62*10+AE62*3</f>
        <v>20.32</v>
      </c>
      <c r="AG62" s="108">
        <v>15.7</v>
      </c>
      <c r="AH62" s="109">
        <v>3</v>
      </c>
      <c r="AI62" s="109">
        <v>2</v>
      </c>
      <c r="AJ62" s="109"/>
      <c r="AK62" s="109"/>
      <c r="AL62" s="109">
        <v>4</v>
      </c>
      <c r="AM62" s="109"/>
      <c r="AN62" s="109"/>
      <c r="AO62" s="109"/>
      <c r="AP62" s="110">
        <f>AG62+AJ62*1+AK62*2+AL62*5+AM62*10+AN62*10+AO62*3</f>
        <v>35.7</v>
      </c>
      <c r="AQ62" s="111">
        <v>7.75</v>
      </c>
      <c r="AR62" s="112">
        <v>6</v>
      </c>
      <c r="AS62" s="112"/>
      <c r="AT62" s="112"/>
      <c r="AU62" s="112"/>
      <c r="AV62" s="112"/>
      <c r="AW62" s="112"/>
      <c r="AX62" s="112"/>
      <c r="AY62" s="112"/>
      <c r="AZ62" s="113">
        <f>AQ62+AT62*1+AU62*2+AV62*5+AW62*10+AX62*10+AY62*3</f>
        <v>7.75</v>
      </c>
      <c r="BA62" s="114">
        <v>10.07</v>
      </c>
      <c r="BB62" s="115"/>
      <c r="BC62" s="115">
        <v>5</v>
      </c>
      <c r="BD62" s="115">
        <v>1</v>
      </c>
      <c r="BE62" s="115"/>
      <c r="BF62" s="115"/>
      <c r="BG62" s="115"/>
      <c r="BH62" s="115"/>
      <c r="BI62" s="115">
        <v>6</v>
      </c>
      <c r="BJ62" s="116">
        <f>BA62+BD62*1+BE62*2+BF62*5+BG62*10+BH62*10+BI62*3</f>
        <v>29.07</v>
      </c>
      <c r="BK62" s="90"/>
      <c r="BL62" s="117">
        <f>$BL$5/L62</f>
        <v>0.4644795263936852</v>
      </c>
      <c r="BM62" s="118">
        <f>$BM$5/V62</f>
        <v>0.3183319570602808</v>
      </c>
      <c r="BN62" s="118">
        <f>$BN$5/AF62</f>
        <v>0.5142716535433071</v>
      </c>
      <c r="BO62" s="118">
        <f>$BO$5/AP62</f>
        <v>0.3633053221288515</v>
      </c>
      <c r="BP62" s="118">
        <f>$BP$5/AZ62</f>
        <v>0.6012903225806452</v>
      </c>
      <c r="BQ62" s="119">
        <f>$BQ$5/BJ62</f>
        <v>0.34055727554179566</v>
      </c>
      <c r="BR62" s="120">
        <f>SUM(BL62:BQ62)</f>
        <v>2.6022360572485654</v>
      </c>
      <c r="BS62" s="121">
        <f>($BS$5*BR62)</f>
        <v>0.5245727982253546</v>
      </c>
      <c r="BT62" s="122">
        <f>(RANK(BS62,$BS$6:$BS$89))</f>
        <v>57</v>
      </c>
      <c r="BV62" s="123">
        <f>L62+V62+AF62+AP62+AZ62+BJ62</f>
        <v>181.82</v>
      </c>
    </row>
    <row r="63" spans="1:74" ht="12.75">
      <c r="A63" s="97">
        <v>41</v>
      </c>
      <c r="B63" s="98" t="s">
        <v>148</v>
      </c>
      <c r="C63" s="99">
        <v>30.22</v>
      </c>
      <c r="D63" s="100">
        <v>2</v>
      </c>
      <c r="E63" s="100">
        <v>7</v>
      </c>
      <c r="F63" s="100">
        <v>3</v>
      </c>
      <c r="G63" s="100"/>
      <c r="H63" s="100"/>
      <c r="I63" s="100"/>
      <c r="J63" s="100"/>
      <c r="K63" s="100">
        <v>1</v>
      </c>
      <c r="L63" s="101">
        <f>C63+F63*1+G63*2+H63*5+I63*10+J63*10+K63*3</f>
        <v>36.22</v>
      </c>
      <c r="M63" s="102">
        <v>33.29</v>
      </c>
      <c r="N63" s="103">
        <v>2</v>
      </c>
      <c r="O63" s="103">
        <v>7</v>
      </c>
      <c r="P63" s="103">
        <v>1</v>
      </c>
      <c r="Q63" s="103"/>
      <c r="R63" s="103"/>
      <c r="S63" s="103"/>
      <c r="T63" s="103"/>
      <c r="U63" s="103"/>
      <c r="V63" s="104">
        <f>M63+P63*1+Q63*2+R63*5+S63*10+T63*10+U63*3</f>
        <v>34.29</v>
      </c>
      <c r="W63" s="105">
        <v>40.55</v>
      </c>
      <c r="X63" s="106"/>
      <c r="Y63" s="106">
        <v>9</v>
      </c>
      <c r="Z63" s="106"/>
      <c r="AA63" s="106">
        <v>1</v>
      </c>
      <c r="AB63" s="106"/>
      <c r="AC63" s="106"/>
      <c r="AD63" s="106"/>
      <c r="AE63" s="106"/>
      <c r="AF63" s="107">
        <f>W63+Z63*1+AA63*2+AB63*5+AC63*10+AD63*10+AE63*3</f>
        <v>42.55</v>
      </c>
      <c r="AG63" s="108">
        <v>15.44</v>
      </c>
      <c r="AH63" s="109">
        <v>3</v>
      </c>
      <c r="AI63" s="109">
        <v>2</v>
      </c>
      <c r="AJ63" s="109"/>
      <c r="AK63" s="109">
        <v>1</v>
      </c>
      <c r="AL63" s="109">
        <v>3</v>
      </c>
      <c r="AM63" s="109"/>
      <c r="AN63" s="109"/>
      <c r="AO63" s="109"/>
      <c r="AP63" s="110">
        <f>AG63+AJ63*1+AK63*2+AL63*5+AM63*10+AN63*10+AO63*3</f>
        <v>32.44</v>
      </c>
      <c r="AQ63" s="111">
        <v>12.48</v>
      </c>
      <c r="AR63" s="112">
        <v>6</v>
      </c>
      <c r="AS63" s="112"/>
      <c r="AT63" s="112"/>
      <c r="AU63" s="112"/>
      <c r="AV63" s="112"/>
      <c r="AW63" s="112"/>
      <c r="AX63" s="112"/>
      <c r="AY63" s="112"/>
      <c r="AZ63" s="113">
        <f>AQ63+AT63*1+AU63*2+AV63*5+AW63*10+AX63*10+AY63*3</f>
        <v>12.48</v>
      </c>
      <c r="BA63" s="114">
        <v>16.76</v>
      </c>
      <c r="BB63" s="115"/>
      <c r="BC63" s="115">
        <v>6</v>
      </c>
      <c r="BD63" s="115"/>
      <c r="BE63" s="115"/>
      <c r="BF63" s="115"/>
      <c r="BG63" s="115"/>
      <c r="BH63" s="115"/>
      <c r="BI63" s="115"/>
      <c r="BJ63" s="116">
        <f>BA63+BD63*1+BE63*2+BF63*5+BG63*10+BH63*10+BI63*3</f>
        <v>16.76</v>
      </c>
      <c r="BK63" s="90"/>
      <c r="BL63" s="117">
        <f>$BL$5/L63</f>
        <v>0.5198785201546107</v>
      </c>
      <c r="BM63" s="118">
        <f>$BM$5/V63</f>
        <v>0.44969378827646544</v>
      </c>
      <c r="BN63" s="118">
        <f>$BN$5/AF63</f>
        <v>0.245593419506463</v>
      </c>
      <c r="BO63" s="118">
        <f>$BO$5/AP63</f>
        <v>0.3998150431565968</v>
      </c>
      <c r="BP63" s="118">
        <f>$BP$5/AZ63</f>
        <v>0.3733974358974359</v>
      </c>
      <c r="BQ63" s="119">
        <f>$BQ$5/BJ63</f>
        <v>0.5906921241050119</v>
      </c>
      <c r="BR63" s="120">
        <f>SUM(BL63:BQ63)</f>
        <v>2.5790703310965837</v>
      </c>
      <c r="BS63" s="121">
        <f>($BS$5*BR63)</f>
        <v>0.5199029260373118</v>
      </c>
      <c r="BT63" s="122">
        <f>(RANK(BS63,$BS$6:$BS$89))</f>
        <v>58</v>
      </c>
      <c r="BV63" s="123">
        <f>L63+V63+AF63+AP63+AZ63+BJ63</f>
        <v>174.73999999999998</v>
      </c>
    </row>
    <row r="64" spans="1:74" ht="12.75">
      <c r="A64" s="97">
        <v>58</v>
      </c>
      <c r="B64" s="125" t="s">
        <v>126</v>
      </c>
      <c r="C64" s="99">
        <v>19.31</v>
      </c>
      <c r="D64" s="100">
        <v>2</v>
      </c>
      <c r="E64" s="100">
        <v>2</v>
      </c>
      <c r="F64" s="100">
        <v>2</v>
      </c>
      <c r="G64" s="100">
        <v>1</v>
      </c>
      <c r="H64" s="100">
        <v>5</v>
      </c>
      <c r="I64" s="100"/>
      <c r="J64" s="100"/>
      <c r="K64" s="100"/>
      <c r="L64" s="101">
        <f>C64+F64*1+G64*2+H64*5+I64*10+J64*10+K64*3</f>
        <v>48.31</v>
      </c>
      <c r="M64" s="102">
        <v>27.6</v>
      </c>
      <c r="N64" s="103">
        <v>1</v>
      </c>
      <c r="O64" s="103">
        <v>5</v>
      </c>
      <c r="P64" s="103">
        <v>3</v>
      </c>
      <c r="Q64" s="103"/>
      <c r="R64" s="103"/>
      <c r="S64" s="103">
        <v>1</v>
      </c>
      <c r="T64" s="103"/>
      <c r="U64" s="103">
        <v>9</v>
      </c>
      <c r="V64" s="104">
        <f>M64+P64*1+Q64*2+R64*5+S64*10+T64*10+U64*3</f>
        <v>67.6</v>
      </c>
      <c r="W64" s="105">
        <v>12.38</v>
      </c>
      <c r="X64" s="106"/>
      <c r="Y64" s="106">
        <v>7</v>
      </c>
      <c r="Z64" s="106">
        <v>2</v>
      </c>
      <c r="AA64" s="106">
        <v>1</v>
      </c>
      <c r="AB64" s="106"/>
      <c r="AC64" s="106"/>
      <c r="AD64" s="106"/>
      <c r="AE64" s="106"/>
      <c r="AF64" s="107">
        <f>W64+Z64*1+AA64*2+AB64*5+AC64*10+AD64*10+AE64*3</f>
        <v>16.380000000000003</v>
      </c>
      <c r="AG64" s="108">
        <v>18.92</v>
      </c>
      <c r="AH64" s="109">
        <v>3</v>
      </c>
      <c r="AI64" s="109">
        <v>1</v>
      </c>
      <c r="AJ64" s="109"/>
      <c r="AK64" s="109">
        <v>2</v>
      </c>
      <c r="AL64" s="109">
        <v>3</v>
      </c>
      <c r="AM64" s="109"/>
      <c r="AN64" s="109"/>
      <c r="AO64" s="109"/>
      <c r="AP64" s="110">
        <f>AG64+AJ64*1+AK64*2+AL64*5+AM64*10+AN64*10+AO64*3</f>
        <v>37.92</v>
      </c>
      <c r="AQ64" s="111">
        <v>10.07</v>
      </c>
      <c r="AR64" s="112">
        <v>6</v>
      </c>
      <c r="AS64" s="112"/>
      <c r="AT64" s="112"/>
      <c r="AU64" s="112"/>
      <c r="AV64" s="112"/>
      <c r="AW64" s="112"/>
      <c r="AX64" s="112"/>
      <c r="AY64" s="112"/>
      <c r="AZ64" s="113">
        <f>AQ64+AT64*1+AU64*2+AV64*5+AW64*10+AX64*10+AY64*3</f>
        <v>10.07</v>
      </c>
      <c r="BA64" s="114">
        <v>13.05</v>
      </c>
      <c r="BB64" s="115"/>
      <c r="BC64" s="115">
        <v>4</v>
      </c>
      <c r="BD64" s="115"/>
      <c r="BE64" s="115">
        <v>1</v>
      </c>
      <c r="BF64" s="115">
        <v>1</v>
      </c>
      <c r="BG64" s="115"/>
      <c r="BH64" s="115"/>
      <c r="BI64" s="115"/>
      <c r="BJ64" s="116">
        <f>BA64+BD64*1+BE64*2+BF64*5+BG64*10+BH64*10+BI64*3</f>
        <v>20.05</v>
      </c>
      <c r="BK64" s="90"/>
      <c r="BL64" s="117">
        <f>$BL$5/L64</f>
        <v>0.3897743738356447</v>
      </c>
      <c r="BM64" s="118">
        <f>$BM$5/V64</f>
        <v>0.22810650887573966</v>
      </c>
      <c r="BN64" s="118">
        <f>$BN$5/AF64</f>
        <v>0.6379731379731378</v>
      </c>
      <c r="BO64" s="118">
        <f>$BO$5/AP64</f>
        <v>0.342035864978903</v>
      </c>
      <c r="BP64" s="118">
        <f>$BP$5/AZ64</f>
        <v>0.4627606752730884</v>
      </c>
      <c r="BQ64" s="119">
        <f>$BQ$5/BJ64</f>
        <v>0.4937655860349127</v>
      </c>
      <c r="BR64" s="120">
        <f>SUM(BL64:BQ64)</f>
        <v>2.554416146971427</v>
      </c>
      <c r="BS64" s="121">
        <f>($BS$5*BR64)</f>
        <v>0.5149330024523734</v>
      </c>
      <c r="BT64" s="122">
        <f>(RANK(BS64,$BS$6:$BS$89))</f>
        <v>59</v>
      </c>
      <c r="BV64" s="123">
        <f>L64+V64+AF64+AP64+AZ64+BJ64</f>
        <v>200.32999999999998</v>
      </c>
    </row>
    <row r="65" spans="1:74" ht="12.75">
      <c r="A65" s="97">
        <v>26</v>
      </c>
      <c r="B65" s="98" t="s">
        <v>95</v>
      </c>
      <c r="C65" s="99">
        <v>18.7</v>
      </c>
      <c r="D65" s="100">
        <v>2</v>
      </c>
      <c r="E65" s="100"/>
      <c r="F65" s="100"/>
      <c r="G65" s="100">
        <v>1</v>
      </c>
      <c r="H65" s="100">
        <v>9</v>
      </c>
      <c r="I65" s="100"/>
      <c r="J65" s="100"/>
      <c r="K65" s="100"/>
      <c r="L65" s="101">
        <f>C65+F65*1+G65*2+H65*5+I65*10+J65*10+K65*3</f>
        <v>65.7</v>
      </c>
      <c r="M65" s="102">
        <v>22.96</v>
      </c>
      <c r="N65" s="103">
        <v>2</v>
      </c>
      <c r="O65" s="103">
        <v>4</v>
      </c>
      <c r="P65" s="103">
        <v>4</v>
      </c>
      <c r="Q65" s="103"/>
      <c r="R65" s="103"/>
      <c r="S65" s="103"/>
      <c r="T65" s="103">
        <v>1</v>
      </c>
      <c r="U65" s="103"/>
      <c r="V65" s="104">
        <f>M65+P65*1+Q65*2+R65*5+S65*10+T65*10+U65*3</f>
        <v>36.96</v>
      </c>
      <c r="W65" s="105">
        <v>15.98</v>
      </c>
      <c r="X65" s="106"/>
      <c r="Y65" s="106">
        <v>9</v>
      </c>
      <c r="Z65" s="106"/>
      <c r="AA65" s="106">
        <v>1</v>
      </c>
      <c r="AB65" s="106"/>
      <c r="AC65" s="106"/>
      <c r="AD65" s="106"/>
      <c r="AE65" s="106"/>
      <c r="AF65" s="107">
        <f>W65+Z65*1+AA65*2+AB65*5+AC65*10+AD65*10+AE65*3</f>
        <v>17.98</v>
      </c>
      <c r="AG65" s="108">
        <v>16.39</v>
      </c>
      <c r="AH65" s="109">
        <v>3</v>
      </c>
      <c r="AI65" s="109">
        <v>2</v>
      </c>
      <c r="AJ65" s="109">
        <v>1</v>
      </c>
      <c r="AK65" s="109"/>
      <c r="AL65" s="109">
        <v>3</v>
      </c>
      <c r="AM65" s="109"/>
      <c r="AN65" s="109"/>
      <c r="AO65" s="109"/>
      <c r="AP65" s="110">
        <f>AG65+AJ65*1+AK65*2+AL65*5+AM65*10+AN65*10+AO65*3</f>
        <v>32.39</v>
      </c>
      <c r="AQ65" s="111">
        <v>11.42</v>
      </c>
      <c r="AR65" s="112">
        <v>6</v>
      </c>
      <c r="AS65" s="112"/>
      <c r="AT65" s="112"/>
      <c r="AU65" s="112"/>
      <c r="AV65" s="112"/>
      <c r="AW65" s="112"/>
      <c r="AX65" s="112"/>
      <c r="AY65" s="112"/>
      <c r="AZ65" s="113">
        <f>AQ65+AT65*1+AU65*2+AV65*5+AW65*10+AX65*10+AY65*3</f>
        <v>11.42</v>
      </c>
      <c r="BA65" s="114">
        <v>12.04</v>
      </c>
      <c r="BB65" s="115"/>
      <c r="BC65" s="115">
        <v>3</v>
      </c>
      <c r="BD65" s="115"/>
      <c r="BE65" s="115"/>
      <c r="BF65" s="115">
        <v>3</v>
      </c>
      <c r="BG65" s="115"/>
      <c r="BH65" s="115"/>
      <c r="BI65" s="115"/>
      <c r="BJ65" s="116">
        <f>BA65+BD65*1+BE65*2+BF65*5+BG65*10+BH65*10+BI65*3</f>
        <v>27.04</v>
      </c>
      <c r="BK65" s="90"/>
      <c r="BL65" s="117">
        <f>$BL$5/L65</f>
        <v>0.2866057838660578</v>
      </c>
      <c r="BM65" s="118">
        <f>$BM$5/V65</f>
        <v>0.4172077922077922</v>
      </c>
      <c r="BN65" s="118">
        <f>$BN$5/AF65</f>
        <v>0.5812013348164626</v>
      </c>
      <c r="BO65" s="118">
        <f>$BO$5/AP65</f>
        <v>0.400432232170423</v>
      </c>
      <c r="BP65" s="118">
        <f>$BP$5/AZ65</f>
        <v>0.4080560420315237</v>
      </c>
      <c r="BQ65" s="119">
        <f>$BQ$5/BJ65</f>
        <v>0.3661242603550296</v>
      </c>
      <c r="BR65" s="120">
        <f>SUM(BL65:BQ65)</f>
        <v>2.459627445447289</v>
      </c>
      <c r="BS65" s="121">
        <f>($BS$5*BR65)</f>
        <v>0.4958249840771153</v>
      </c>
      <c r="BT65" s="122">
        <f>(RANK(BS65,$BS$6:$BS$89))</f>
        <v>60</v>
      </c>
      <c r="BV65" s="123">
        <f>L65+V65+AF65+AP65+AZ65+BJ65</f>
        <v>191.48999999999998</v>
      </c>
    </row>
    <row r="66" spans="1:74" ht="12.75">
      <c r="A66" s="97">
        <v>8</v>
      </c>
      <c r="B66" s="98" t="s">
        <v>77</v>
      </c>
      <c r="C66" s="99">
        <v>21.84</v>
      </c>
      <c r="D66" s="100">
        <v>2</v>
      </c>
      <c r="E66" s="100">
        <v>1</v>
      </c>
      <c r="F66" s="100">
        <v>4</v>
      </c>
      <c r="G66" s="100">
        <v>1</v>
      </c>
      <c r="H66" s="100">
        <v>4</v>
      </c>
      <c r="I66" s="100"/>
      <c r="J66" s="100"/>
      <c r="K66" s="100"/>
      <c r="L66" s="101">
        <f>C66+F66*1+G66*2+H66*5+I66*10+J66*10+K66*3</f>
        <v>47.84</v>
      </c>
      <c r="M66" s="102">
        <v>20.62</v>
      </c>
      <c r="N66" s="103">
        <v>2</v>
      </c>
      <c r="O66" s="103">
        <v>4</v>
      </c>
      <c r="P66" s="103">
        <v>1</v>
      </c>
      <c r="Q66" s="103">
        <v>1</v>
      </c>
      <c r="R66" s="103">
        <v>2</v>
      </c>
      <c r="S66" s="103"/>
      <c r="T66" s="103"/>
      <c r="U66" s="103">
        <v>9</v>
      </c>
      <c r="V66" s="104">
        <f>M66+P66*1+Q66*2+R66*5+S66*10+T66*10+U66*3</f>
        <v>60.620000000000005</v>
      </c>
      <c r="W66" s="105">
        <v>16.5</v>
      </c>
      <c r="X66" s="106"/>
      <c r="Y66" s="106">
        <v>9</v>
      </c>
      <c r="Z66" s="106"/>
      <c r="AA66" s="106">
        <v>1</v>
      </c>
      <c r="AB66" s="106"/>
      <c r="AC66" s="106"/>
      <c r="AD66" s="106"/>
      <c r="AE66" s="106"/>
      <c r="AF66" s="107">
        <f>W66+Z66*1+AA66*2+AB66*5+AC66*10+AD66*10+AE66*3</f>
        <v>18.5</v>
      </c>
      <c r="AG66" s="108">
        <v>17.38</v>
      </c>
      <c r="AH66" s="109">
        <v>3</v>
      </c>
      <c r="AI66" s="109">
        <v>1</v>
      </c>
      <c r="AJ66" s="109"/>
      <c r="AK66" s="109"/>
      <c r="AL66" s="109">
        <v>5</v>
      </c>
      <c r="AM66" s="109"/>
      <c r="AN66" s="109"/>
      <c r="AO66" s="109"/>
      <c r="AP66" s="110">
        <f>AG66+AJ66*1+AK66*2+AL66*5+AM66*10+AN66*10+AO66*3</f>
        <v>42.379999999999995</v>
      </c>
      <c r="AQ66" s="111">
        <v>9.26</v>
      </c>
      <c r="AR66" s="112">
        <v>6</v>
      </c>
      <c r="AS66" s="112"/>
      <c r="AT66" s="112"/>
      <c r="AU66" s="112"/>
      <c r="AV66" s="112"/>
      <c r="AW66" s="112"/>
      <c r="AX66" s="112"/>
      <c r="AY66" s="112"/>
      <c r="AZ66" s="113">
        <f>AQ66+AT66*1+AU66*2+AV66*5+AW66*10+AX66*10+AY66*3</f>
        <v>9.26</v>
      </c>
      <c r="BA66" s="114">
        <v>11.55</v>
      </c>
      <c r="BB66" s="115"/>
      <c r="BC66" s="115">
        <v>3</v>
      </c>
      <c r="BD66" s="115"/>
      <c r="BE66" s="115">
        <v>1</v>
      </c>
      <c r="BF66" s="115">
        <v>2</v>
      </c>
      <c r="BG66" s="115"/>
      <c r="BH66" s="115"/>
      <c r="BI66" s="115"/>
      <c r="BJ66" s="116">
        <f>BA66+BD66*1+BE66*2+BF66*5+BG66*10+BH66*10+BI66*3</f>
        <v>23.55</v>
      </c>
      <c r="BK66" s="90"/>
      <c r="BL66" s="117">
        <f>$BL$5/L66</f>
        <v>0.39360367892976583</v>
      </c>
      <c r="BM66" s="118">
        <f>$BM$5/V66</f>
        <v>0.254371494556252</v>
      </c>
      <c r="BN66" s="118">
        <f>$BN$5/AF66</f>
        <v>0.5648648648648649</v>
      </c>
      <c r="BO66" s="118">
        <f>$BO$5/AP66</f>
        <v>0.30604058518168953</v>
      </c>
      <c r="BP66" s="118">
        <f>$BP$5/AZ66</f>
        <v>0.5032397408207344</v>
      </c>
      <c r="BQ66" s="119">
        <f>$BQ$5/BJ66</f>
        <v>0.42038216560509556</v>
      </c>
      <c r="BR66" s="120">
        <f>SUM(BL66:BQ66)</f>
        <v>2.4425025299584022</v>
      </c>
      <c r="BS66" s="121">
        <f>($BS$5*BR66)</f>
        <v>0.4923728511269338</v>
      </c>
      <c r="BT66" s="122">
        <f>(RANK(BS66,$BS$6:$BS$89))</f>
        <v>61</v>
      </c>
      <c r="BV66" s="123">
        <f>L66+V66+AF66+AP66+AZ66+BJ66</f>
        <v>202.15</v>
      </c>
    </row>
    <row r="67" spans="1:74" ht="12.75">
      <c r="A67" s="97">
        <v>67</v>
      </c>
      <c r="B67" s="125" t="s">
        <v>135</v>
      </c>
      <c r="C67" s="99">
        <v>27.2</v>
      </c>
      <c r="D67" s="100">
        <v>2</v>
      </c>
      <c r="E67" s="100">
        <v>6</v>
      </c>
      <c r="F67" s="100">
        <v>2</v>
      </c>
      <c r="G67" s="100">
        <v>1</v>
      </c>
      <c r="H67" s="100">
        <v>1</v>
      </c>
      <c r="I67" s="100"/>
      <c r="J67" s="100"/>
      <c r="K67" s="100"/>
      <c r="L67" s="101">
        <f>C67+F67*1+G67*2+H67*5+I67*10+J67*10+K67*3</f>
        <v>36.2</v>
      </c>
      <c r="M67" s="102">
        <v>29.57</v>
      </c>
      <c r="N67" s="103">
        <v>2</v>
      </c>
      <c r="O67" s="103">
        <v>4</v>
      </c>
      <c r="P67" s="103">
        <v>3</v>
      </c>
      <c r="Q67" s="103"/>
      <c r="R67" s="103">
        <v>1</v>
      </c>
      <c r="S67" s="103"/>
      <c r="T67" s="103">
        <v>1</v>
      </c>
      <c r="U67" s="103">
        <v>11</v>
      </c>
      <c r="V67" s="104">
        <f>M67+P67*1+Q67*2+R67*5+S67*10+T67*10+U67*3</f>
        <v>80.57</v>
      </c>
      <c r="W67" s="105">
        <v>18.37</v>
      </c>
      <c r="X67" s="106"/>
      <c r="Y67" s="106">
        <v>8</v>
      </c>
      <c r="Z67" s="106"/>
      <c r="AA67" s="106">
        <v>2</v>
      </c>
      <c r="AB67" s="106"/>
      <c r="AC67" s="106"/>
      <c r="AD67" s="106"/>
      <c r="AE67" s="106"/>
      <c r="AF67" s="107">
        <f>W67+Z67*1+AA67*2+AB67*5+AC67*10+AD67*10+AE67*3</f>
        <v>22.37</v>
      </c>
      <c r="AG67" s="108">
        <v>22.18</v>
      </c>
      <c r="AH67" s="109">
        <v>3</v>
      </c>
      <c r="AI67" s="109">
        <v>1</v>
      </c>
      <c r="AJ67" s="109">
        <v>1</v>
      </c>
      <c r="AK67" s="109"/>
      <c r="AL67" s="109">
        <v>4</v>
      </c>
      <c r="AM67" s="109"/>
      <c r="AN67" s="109"/>
      <c r="AO67" s="109"/>
      <c r="AP67" s="110">
        <f>AG67+AJ67*1+AK67*2+AL67*5+AM67*10+AN67*10+AO67*3</f>
        <v>43.18</v>
      </c>
      <c r="AQ67" s="111">
        <v>13.09</v>
      </c>
      <c r="AR67" s="112">
        <v>6</v>
      </c>
      <c r="AS67" s="112"/>
      <c r="AT67" s="112"/>
      <c r="AU67" s="112"/>
      <c r="AV67" s="112"/>
      <c r="AW67" s="112"/>
      <c r="AX67" s="112"/>
      <c r="AY67" s="112"/>
      <c r="AZ67" s="113">
        <f>AQ67+AT67*1+AU67*2+AV67*5+AW67*10+AX67*10+AY67*3</f>
        <v>13.09</v>
      </c>
      <c r="BA67" s="114">
        <v>14.62</v>
      </c>
      <c r="BB67" s="115"/>
      <c r="BC67" s="115">
        <v>5</v>
      </c>
      <c r="BD67" s="115"/>
      <c r="BE67" s="115">
        <v>1</v>
      </c>
      <c r="BF67" s="115"/>
      <c r="BG67" s="115"/>
      <c r="BH67" s="115"/>
      <c r="BI67" s="115"/>
      <c r="BJ67" s="116">
        <f>BA67+BD67*1+BE67*2+BF67*5+BG67*10+BH67*10+BI67*3</f>
        <v>16.619999999999997</v>
      </c>
      <c r="BK67" s="90"/>
      <c r="BL67" s="117">
        <f>$BL$5/L67</f>
        <v>0.5201657458563536</v>
      </c>
      <c r="BM67" s="118">
        <f>$BM$5/V67</f>
        <v>0.19138637209879608</v>
      </c>
      <c r="BN67" s="118">
        <f>$BN$5/AF67</f>
        <v>0.4671434957532409</v>
      </c>
      <c r="BO67" s="118">
        <f>$BO$5/AP67</f>
        <v>0.30037054191755447</v>
      </c>
      <c r="BP67" s="118">
        <f>$BP$5/AZ67</f>
        <v>0.3559969442322384</v>
      </c>
      <c r="BQ67" s="119">
        <f>$BQ$5/BJ67</f>
        <v>0.5956678700361012</v>
      </c>
      <c r="BR67" s="120">
        <f>SUM(BL67:BQ67)</f>
        <v>2.4307309698942845</v>
      </c>
      <c r="BS67" s="121">
        <f>($BS$5*BR67)</f>
        <v>0.4899998764749566</v>
      </c>
      <c r="BT67" s="122">
        <f>(RANK(BS67,$BS$6:$BS$89))</f>
        <v>62</v>
      </c>
      <c r="BV67" s="123">
        <f>L67+V67+AF67+AP67+AZ67+BJ67</f>
        <v>212.03</v>
      </c>
    </row>
    <row r="68" spans="1:74" ht="12.75">
      <c r="A68" s="97">
        <v>54</v>
      </c>
      <c r="B68" s="125" t="s">
        <v>122</v>
      </c>
      <c r="C68" s="99">
        <v>23.05</v>
      </c>
      <c r="D68" s="100">
        <v>2</v>
      </c>
      <c r="E68" s="100">
        <v>2</v>
      </c>
      <c r="F68" s="100">
        <v>1</v>
      </c>
      <c r="G68" s="100">
        <v>3</v>
      </c>
      <c r="H68" s="100">
        <v>4</v>
      </c>
      <c r="I68" s="100"/>
      <c r="J68" s="100"/>
      <c r="K68" s="100"/>
      <c r="L68" s="101">
        <f>C68+F68*1+G68*2+H68*5+I68*10+J68*10+K68*3</f>
        <v>50.05</v>
      </c>
      <c r="M68" s="102">
        <v>35.42</v>
      </c>
      <c r="N68" s="103">
        <v>1</v>
      </c>
      <c r="O68" s="103"/>
      <c r="P68" s="103"/>
      <c r="Q68" s="103"/>
      <c r="R68" s="103">
        <v>8</v>
      </c>
      <c r="S68" s="103">
        <v>1</v>
      </c>
      <c r="T68" s="103">
        <v>4</v>
      </c>
      <c r="U68" s="103">
        <v>3</v>
      </c>
      <c r="V68" s="104">
        <f>M68+P68*1+Q68*2+R68*5+S68*10+T68*10+U68*3</f>
        <v>134.42000000000002</v>
      </c>
      <c r="W68" s="105">
        <v>14.43</v>
      </c>
      <c r="X68" s="106"/>
      <c r="Y68" s="106">
        <v>9</v>
      </c>
      <c r="Z68" s="106"/>
      <c r="AA68" s="106">
        <v>1</v>
      </c>
      <c r="AB68" s="106"/>
      <c r="AC68" s="106"/>
      <c r="AD68" s="106"/>
      <c r="AE68" s="106"/>
      <c r="AF68" s="107">
        <f>W68+Z68*1+AA68*2+AB68*5+AC68*10+AD68*10+AE68*3</f>
        <v>16.43</v>
      </c>
      <c r="AG68" s="108">
        <v>16.82</v>
      </c>
      <c r="AH68" s="109">
        <v>3</v>
      </c>
      <c r="AI68" s="109">
        <v>1</v>
      </c>
      <c r="AJ68" s="109"/>
      <c r="AK68" s="109"/>
      <c r="AL68" s="109">
        <v>5</v>
      </c>
      <c r="AM68" s="109"/>
      <c r="AN68" s="109"/>
      <c r="AO68" s="109"/>
      <c r="AP68" s="110">
        <f>AG68+AJ68*1+AK68*2+AL68*5+AM68*10+AN68*10+AO68*3</f>
        <v>41.82</v>
      </c>
      <c r="AQ68" s="111">
        <v>10.12</v>
      </c>
      <c r="AR68" s="112">
        <v>6</v>
      </c>
      <c r="AS68" s="112"/>
      <c r="AT68" s="112"/>
      <c r="AU68" s="112"/>
      <c r="AV68" s="112"/>
      <c r="AW68" s="112"/>
      <c r="AX68" s="112"/>
      <c r="AY68" s="112"/>
      <c r="AZ68" s="113">
        <f>AQ68+AT68*1+AU68*2+AV68*5+AW68*10+AX68*10+AY68*3</f>
        <v>10.12</v>
      </c>
      <c r="BA68" s="114">
        <v>14.16</v>
      </c>
      <c r="BB68" s="115"/>
      <c r="BC68" s="115">
        <v>5</v>
      </c>
      <c r="BD68" s="115"/>
      <c r="BE68" s="115"/>
      <c r="BF68" s="115">
        <v>1</v>
      </c>
      <c r="BG68" s="115"/>
      <c r="BH68" s="115"/>
      <c r="BI68" s="115"/>
      <c r="BJ68" s="116">
        <f>BA68+BD68*1+BE68*2+BF68*5+BG68*10+BH68*10+BI68*3</f>
        <v>19.16</v>
      </c>
      <c r="BK68" s="90"/>
      <c r="BL68" s="117">
        <f>$BL$5/L68</f>
        <v>0.37622377622377623</v>
      </c>
      <c r="BM68" s="118">
        <f>$BM$5/V68</f>
        <v>0.11471507216188066</v>
      </c>
      <c r="BN68" s="118">
        <f>$BN$5/AF68</f>
        <v>0.6360316494217894</v>
      </c>
      <c r="BO68" s="118">
        <f>$BO$5/AP68</f>
        <v>0.3101386896221904</v>
      </c>
      <c r="BP68" s="118">
        <f>$BP$5/AZ68</f>
        <v>0.4604743083003953</v>
      </c>
      <c r="BQ68" s="119">
        <f>$BQ$5/BJ68</f>
        <v>0.5167014613778705</v>
      </c>
      <c r="BR68" s="120">
        <f>SUM(BL68:BQ68)</f>
        <v>2.4142849571079026</v>
      </c>
      <c r="BS68" s="121">
        <f>($BS$5*BR68)</f>
        <v>0.4866846003980721</v>
      </c>
      <c r="BT68" s="122">
        <f>(RANK(BS68,$BS$6:$BS$89))</f>
        <v>63</v>
      </c>
      <c r="BV68" s="123">
        <f>L68+V68+AF68+AP68+AZ68+BJ68</f>
        <v>272.00000000000006</v>
      </c>
    </row>
    <row r="69" spans="1:74" ht="12.75">
      <c r="A69" s="97">
        <v>66</v>
      </c>
      <c r="B69" s="125" t="s">
        <v>134</v>
      </c>
      <c r="C69" s="99">
        <v>22.14</v>
      </c>
      <c r="D69" s="100">
        <v>2</v>
      </c>
      <c r="E69" s="100">
        <v>3</v>
      </c>
      <c r="F69" s="100"/>
      <c r="G69" s="100">
        <v>2</v>
      </c>
      <c r="H69" s="100">
        <v>5</v>
      </c>
      <c r="I69" s="100"/>
      <c r="J69" s="100"/>
      <c r="K69" s="100"/>
      <c r="L69" s="101">
        <f>C69+F69*1+G69*2+H69*5+I69*10+J69*10+K69*3</f>
        <v>51.14</v>
      </c>
      <c r="M69" s="102">
        <v>34.77</v>
      </c>
      <c r="N69" s="103">
        <v>2</v>
      </c>
      <c r="O69" s="103">
        <v>4</v>
      </c>
      <c r="P69" s="103">
        <v>2</v>
      </c>
      <c r="Q69" s="103">
        <v>2</v>
      </c>
      <c r="R69" s="103"/>
      <c r="S69" s="103"/>
      <c r="T69" s="103">
        <v>1</v>
      </c>
      <c r="U69" s="103"/>
      <c r="V69" s="104">
        <f>M69+P69*1+Q69*2+R69*5+S69*10+T69*10+U69*3</f>
        <v>50.77</v>
      </c>
      <c r="W69" s="105">
        <v>13.8</v>
      </c>
      <c r="X69" s="106"/>
      <c r="Y69" s="106">
        <v>8</v>
      </c>
      <c r="Z69" s="106"/>
      <c r="AA69" s="106">
        <v>1</v>
      </c>
      <c r="AB69" s="106">
        <v>1</v>
      </c>
      <c r="AC69" s="106"/>
      <c r="AD69" s="106"/>
      <c r="AE69" s="106"/>
      <c r="AF69" s="107">
        <f>W69+Z69*1+AA69*2+AB69*5+AC69*10+AD69*10+AE69*3</f>
        <v>20.8</v>
      </c>
      <c r="AG69" s="108">
        <v>20.94</v>
      </c>
      <c r="AH69" s="109">
        <v>3</v>
      </c>
      <c r="AI69" s="109">
        <v>3</v>
      </c>
      <c r="AJ69" s="109">
        <v>1</v>
      </c>
      <c r="AK69" s="109"/>
      <c r="AL69" s="109">
        <v>2</v>
      </c>
      <c r="AM69" s="109"/>
      <c r="AN69" s="109"/>
      <c r="AO69" s="109"/>
      <c r="AP69" s="110">
        <f>AG69+AJ69*1+AK69*2+AL69*5+AM69*10+AN69*10+AO69*3</f>
        <v>31.94</v>
      </c>
      <c r="AQ69" s="111">
        <v>12.15</v>
      </c>
      <c r="AR69" s="112">
        <v>6</v>
      </c>
      <c r="AS69" s="112"/>
      <c r="AT69" s="112"/>
      <c r="AU69" s="112"/>
      <c r="AV69" s="112"/>
      <c r="AW69" s="112"/>
      <c r="AX69" s="112"/>
      <c r="AY69" s="112"/>
      <c r="AZ69" s="113">
        <f>AQ69+AT69*1+AU69*2+AV69*5+AW69*10+AX69*10+AY69*3</f>
        <v>12.15</v>
      </c>
      <c r="BA69" s="114">
        <v>14.18</v>
      </c>
      <c r="BB69" s="115"/>
      <c r="BC69" s="115">
        <v>2</v>
      </c>
      <c r="BD69" s="115"/>
      <c r="BE69" s="115">
        <v>4</v>
      </c>
      <c r="BF69" s="115"/>
      <c r="BG69" s="115"/>
      <c r="BH69" s="115"/>
      <c r="BI69" s="115"/>
      <c r="BJ69" s="116">
        <f>BA69+BD69*1+BE69*2+BF69*5+BG69*10+BH69*10+BI69*3</f>
        <v>22.18</v>
      </c>
      <c r="BK69" s="90"/>
      <c r="BL69" s="117">
        <f>$BL$5/L69</f>
        <v>0.36820492764958934</v>
      </c>
      <c r="BM69" s="118">
        <f>$BM$5/V69</f>
        <v>0.3037226708686232</v>
      </c>
      <c r="BN69" s="118">
        <f>$BN$5/AF69</f>
        <v>0.5024038461538461</v>
      </c>
      <c r="BO69" s="118">
        <f>$BO$5/AP69</f>
        <v>0.4060738885410144</v>
      </c>
      <c r="BP69" s="118">
        <f>$BP$5/AZ69</f>
        <v>0.38353909465020575</v>
      </c>
      <c r="BQ69" s="119">
        <f>$BQ$5/BJ69</f>
        <v>0.4463480613165014</v>
      </c>
      <c r="BR69" s="120">
        <f>SUM(BL69:BQ69)</f>
        <v>2.4102924891797803</v>
      </c>
      <c r="BS69" s="121">
        <f>($BS$5*BR69)</f>
        <v>0.48587977715113945</v>
      </c>
      <c r="BT69" s="122">
        <f>(RANK(BS69,$BS$6:$BS$89))</f>
        <v>64</v>
      </c>
      <c r="BV69" s="123">
        <f>L69+V69+AF69+AP69+AZ69+BJ69</f>
        <v>188.98000000000002</v>
      </c>
    </row>
    <row r="70" spans="1:74" ht="12.75">
      <c r="A70" s="97">
        <v>55</v>
      </c>
      <c r="B70" s="125" t="s">
        <v>123</v>
      </c>
      <c r="C70" s="99">
        <v>28.36</v>
      </c>
      <c r="D70" s="100">
        <v>2</v>
      </c>
      <c r="E70" s="100">
        <v>8</v>
      </c>
      <c r="F70" s="100">
        <v>2</v>
      </c>
      <c r="G70" s="100"/>
      <c r="H70" s="100"/>
      <c r="I70" s="100"/>
      <c r="J70" s="100"/>
      <c r="K70" s="100"/>
      <c r="L70" s="101">
        <f>C70+F70*1+G70*2+H70*5+I70*10+J70*10+K70*3</f>
        <v>30.36</v>
      </c>
      <c r="M70" s="102">
        <v>27.91</v>
      </c>
      <c r="N70" s="103">
        <v>2</v>
      </c>
      <c r="O70" s="103">
        <v>2</v>
      </c>
      <c r="P70" s="103">
        <v>4</v>
      </c>
      <c r="Q70" s="103">
        <v>1</v>
      </c>
      <c r="R70" s="103">
        <v>1</v>
      </c>
      <c r="S70" s="103"/>
      <c r="T70" s="103">
        <v>1</v>
      </c>
      <c r="U70" s="103">
        <v>10</v>
      </c>
      <c r="V70" s="104">
        <f>M70+P70*1+Q70*2+R70*5+S70*10+T70*10+U70*3</f>
        <v>78.91</v>
      </c>
      <c r="W70" s="105">
        <v>22.56</v>
      </c>
      <c r="X70" s="106"/>
      <c r="Y70" s="106">
        <v>7</v>
      </c>
      <c r="Z70" s="106">
        <v>1</v>
      </c>
      <c r="AA70" s="106">
        <v>2</v>
      </c>
      <c r="AB70" s="106"/>
      <c r="AC70" s="106"/>
      <c r="AD70" s="106"/>
      <c r="AE70" s="106"/>
      <c r="AF70" s="107">
        <f>W70+Z70*1+AA70*2+AB70*5+AC70*10+AD70*10+AE70*3</f>
        <v>27.56</v>
      </c>
      <c r="AG70" s="108">
        <v>24.89</v>
      </c>
      <c r="AH70" s="109">
        <v>3</v>
      </c>
      <c r="AI70" s="109">
        <v>3</v>
      </c>
      <c r="AJ70" s="109"/>
      <c r="AK70" s="109"/>
      <c r="AL70" s="109">
        <v>3</v>
      </c>
      <c r="AM70" s="109"/>
      <c r="AN70" s="109"/>
      <c r="AO70" s="109"/>
      <c r="AP70" s="110">
        <f>AG70+AJ70*1+AK70*2+AL70*5+AM70*10+AN70*10+AO70*3</f>
        <v>39.89</v>
      </c>
      <c r="AQ70" s="111">
        <v>9.6</v>
      </c>
      <c r="AR70" s="112">
        <v>6</v>
      </c>
      <c r="AS70" s="112"/>
      <c r="AT70" s="112"/>
      <c r="AU70" s="112"/>
      <c r="AV70" s="112"/>
      <c r="AW70" s="112"/>
      <c r="AX70" s="112"/>
      <c r="AY70" s="112"/>
      <c r="AZ70" s="113">
        <f>AQ70+AT70*1+AU70*2+AV70*5+AW70*10+AX70*10+AY70*3</f>
        <v>9.6</v>
      </c>
      <c r="BA70" s="114">
        <v>14.92</v>
      </c>
      <c r="BB70" s="115"/>
      <c r="BC70" s="115">
        <v>3</v>
      </c>
      <c r="BD70" s="115"/>
      <c r="BE70" s="115">
        <v>1</v>
      </c>
      <c r="BF70" s="115">
        <v>2</v>
      </c>
      <c r="BG70" s="115"/>
      <c r="BH70" s="115"/>
      <c r="BI70" s="115"/>
      <c r="BJ70" s="116">
        <f>BA70+BD70*1+BE70*2+BF70*5+BG70*10+BH70*10+BI70*3</f>
        <v>26.92</v>
      </c>
      <c r="BK70" s="90"/>
      <c r="BL70" s="117">
        <f>$BL$5/L70</f>
        <v>0.6202239789196311</v>
      </c>
      <c r="BM70" s="118">
        <f>$BM$5/V70</f>
        <v>0.19541249524775062</v>
      </c>
      <c r="BN70" s="118">
        <f>$BN$5/AF70</f>
        <v>0.37917271407837444</v>
      </c>
      <c r="BO70" s="118">
        <f>$BO$5/AP70</f>
        <v>0.3251441464026072</v>
      </c>
      <c r="BP70" s="118">
        <f>$BP$5/AZ70</f>
        <v>0.4854166666666667</v>
      </c>
      <c r="BQ70" s="119">
        <f>$BQ$5/BJ70</f>
        <v>0.3677563150074294</v>
      </c>
      <c r="BR70" s="120">
        <f>SUM(BL70:BQ70)</f>
        <v>2.3731263163224594</v>
      </c>
      <c r="BS70" s="121">
        <f>($BS$5*BR70)</f>
        <v>0.47838761930451185</v>
      </c>
      <c r="BT70" s="122">
        <f>(RANK(BS70,$BS$6:$BS$89))</f>
        <v>65</v>
      </c>
      <c r="BV70" s="123">
        <f>L70+V70+AF70+AP70+AZ70+BJ70</f>
        <v>213.23999999999995</v>
      </c>
    </row>
    <row r="71" spans="1:74" ht="12.75">
      <c r="A71" s="97">
        <v>18</v>
      </c>
      <c r="B71" s="98" t="s">
        <v>87</v>
      </c>
      <c r="C71" s="99">
        <v>25.85</v>
      </c>
      <c r="D71" s="100">
        <v>2</v>
      </c>
      <c r="E71" s="100">
        <v>1</v>
      </c>
      <c r="F71" s="100">
        <v>1</v>
      </c>
      <c r="G71" s="100">
        <v>1</v>
      </c>
      <c r="H71" s="100">
        <v>7</v>
      </c>
      <c r="I71" s="100"/>
      <c r="J71" s="100"/>
      <c r="K71" s="100"/>
      <c r="L71" s="101">
        <f>C71+F71*1+G71*2+H71*5+I71*10+J71*10+K71*3</f>
        <v>63.85</v>
      </c>
      <c r="M71" s="102">
        <v>25.19</v>
      </c>
      <c r="N71" s="103">
        <v>2</v>
      </c>
      <c r="O71" s="103">
        <v>6</v>
      </c>
      <c r="P71" s="103">
        <v>1</v>
      </c>
      <c r="Q71" s="103">
        <v>1</v>
      </c>
      <c r="R71" s="103"/>
      <c r="S71" s="103"/>
      <c r="T71" s="103"/>
      <c r="U71" s="103">
        <v>2</v>
      </c>
      <c r="V71" s="104">
        <f>M71+P71*1+Q71*2+R71*5+S71*10+T71*10+U71*3</f>
        <v>34.19</v>
      </c>
      <c r="W71" s="105">
        <v>14.04</v>
      </c>
      <c r="X71" s="106"/>
      <c r="Y71" s="106">
        <v>5</v>
      </c>
      <c r="Z71" s="106"/>
      <c r="AA71" s="106">
        <v>4</v>
      </c>
      <c r="AB71" s="106">
        <v>1</v>
      </c>
      <c r="AC71" s="106"/>
      <c r="AD71" s="106"/>
      <c r="AE71" s="106"/>
      <c r="AF71" s="107">
        <f>W71+Z71*1+AA71*2+AB71*5+AC71*10+AD71*10+AE71*3</f>
        <v>27.04</v>
      </c>
      <c r="AG71" s="108">
        <v>24.87</v>
      </c>
      <c r="AH71" s="109">
        <v>3</v>
      </c>
      <c r="AI71" s="109">
        <v>1</v>
      </c>
      <c r="AJ71" s="109"/>
      <c r="AK71" s="109">
        <v>1</v>
      </c>
      <c r="AL71" s="109">
        <v>4</v>
      </c>
      <c r="AM71" s="109"/>
      <c r="AN71" s="109"/>
      <c r="AO71" s="109"/>
      <c r="AP71" s="110">
        <f>AG71+AJ71*1+AK71*2+AL71*5+AM71*10+AN71*10+AO71*3</f>
        <v>46.870000000000005</v>
      </c>
      <c r="AQ71" s="111">
        <v>12.58</v>
      </c>
      <c r="AR71" s="112">
        <v>6</v>
      </c>
      <c r="AS71" s="112"/>
      <c r="AT71" s="112"/>
      <c r="AU71" s="112"/>
      <c r="AV71" s="112"/>
      <c r="AW71" s="112"/>
      <c r="AX71" s="112"/>
      <c r="AY71" s="112"/>
      <c r="AZ71" s="113">
        <f>AQ71+AT71*1+AU71*2+AV71*5+AW71*10+AX71*10+AY71*3</f>
        <v>12.58</v>
      </c>
      <c r="BA71" s="114">
        <v>11.11</v>
      </c>
      <c r="BB71" s="115"/>
      <c r="BC71" s="115">
        <v>4</v>
      </c>
      <c r="BD71" s="115"/>
      <c r="BE71" s="115">
        <v>1</v>
      </c>
      <c r="BF71" s="115">
        <v>1</v>
      </c>
      <c r="BG71" s="115"/>
      <c r="BH71" s="115"/>
      <c r="BI71" s="115"/>
      <c r="BJ71" s="116">
        <f>BA71+BD71*1+BE71*2+BF71*5+BG71*10+BH71*10+BI71*3</f>
        <v>18.11</v>
      </c>
      <c r="BK71" s="90"/>
      <c r="BL71" s="117">
        <f>$BL$5/L71</f>
        <v>0.294909945184025</v>
      </c>
      <c r="BM71" s="118">
        <f>$BM$5/V71</f>
        <v>0.45100906697864873</v>
      </c>
      <c r="BN71" s="118">
        <f>$BN$5/AF71</f>
        <v>0.3864644970414201</v>
      </c>
      <c r="BO71" s="118">
        <f>$BO$5/AP71</f>
        <v>0.27672285043738</v>
      </c>
      <c r="BP71" s="118">
        <f>$BP$5/AZ71</f>
        <v>0.37042925278219396</v>
      </c>
      <c r="BQ71" s="119">
        <f>$BQ$5/BJ71</f>
        <v>0.5466593042517947</v>
      </c>
      <c r="BR71" s="120">
        <f>SUM(BL71:BQ71)</f>
        <v>2.3261949166754627</v>
      </c>
      <c r="BS71" s="121">
        <f>($BS$5*BR71)</f>
        <v>0.46892693430290294</v>
      </c>
      <c r="BT71" s="122">
        <f>(RANK(BS71,$BS$6:$BS$89))</f>
        <v>66</v>
      </c>
      <c r="BV71" s="123">
        <f>L71+V71+AF71+AP71+AZ71+BJ71</f>
        <v>202.64</v>
      </c>
    </row>
    <row r="72" spans="1:74" ht="12.75">
      <c r="A72" s="97">
        <v>3</v>
      </c>
      <c r="B72" s="98" t="s">
        <v>72</v>
      </c>
      <c r="C72" s="99">
        <v>28.52</v>
      </c>
      <c r="D72" s="100">
        <v>2</v>
      </c>
      <c r="E72" s="100">
        <v>3</v>
      </c>
      <c r="F72" s="100">
        <v>2</v>
      </c>
      <c r="G72" s="100">
        <v>1</v>
      </c>
      <c r="H72" s="100">
        <v>4</v>
      </c>
      <c r="I72" s="100"/>
      <c r="J72" s="100"/>
      <c r="K72" s="100"/>
      <c r="L72" s="101">
        <f>C72+F72*1+G72*2+H72*5+I72*10+J72*10+K72*3</f>
        <v>52.519999999999996</v>
      </c>
      <c r="M72" s="102">
        <v>27.52</v>
      </c>
      <c r="N72" s="103">
        <v>2</v>
      </c>
      <c r="O72" s="103">
        <v>2</v>
      </c>
      <c r="P72" s="103">
        <v>5</v>
      </c>
      <c r="Q72" s="103"/>
      <c r="R72" s="103">
        <v>1</v>
      </c>
      <c r="S72" s="103"/>
      <c r="T72" s="103"/>
      <c r="U72" s="103"/>
      <c r="V72" s="104">
        <f>M72+P72*1+Q72*2+R72*5+S72*10+T72*10+U72*3</f>
        <v>37.519999999999996</v>
      </c>
      <c r="W72" s="105">
        <v>31.28</v>
      </c>
      <c r="X72" s="106"/>
      <c r="Y72" s="106">
        <v>5</v>
      </c>
      <c r="Z72" s="106">
        <v>4</v>
      </c>
      <c r="AA72" s="106">
        <v>1</v>
      </c>
      <c r="AB72" s="106"/>
      <c r="AC72" s="106"/>
      <c r="AD72" s="106"/>
      <c r="AE72" s="106"/>
      <c r="AF72" s="107">
        <f>W72+Z72*1+AA72*2+AB72*5+AC72*10+AD72*10+AE72*3</f>
        <v>37.28</v>
      </c>
      <c r="AG72" s="108">
        <v>31.49</v>
      </c>
      <c r="AH72" s="109">
        <v>3</v>
      </c>
      <c r="AI72" s="109"/>
      <c r="AJ72" s="109"/>
      <c r="AK72" s="109"/>
      <c r="AL72" s="109">
        <v>6</v>
      </c>
      <c r="AM72" s="109"/>
      <c r="AN72" s="109"/>
      <c r="AO72" s="109">
        <v>1</v>
      </c>
      <c r="AP72" s="110">
        <f>AG72+AJ72*1+AK72*2+AL72*5+AM72*10+AN72*10+AO72*3</f>
        <v>64.49</v>
      </c>
      <c r="AQ72" s="111">
        <v>12.08</v>
      </c>
      <c r="AR72" s="112">
        <v>6</v>
      </c>
      <c r="AS72" s="112"/>
      <c r="AT72" s="112"/>
      <c r="AU72" s="112"/>
      <c r="AV72" s="112"/>
      <c r="AW72" s="112"/>
      <c r="AX72" s="112"/>
      <c r="AY72" s="112"/>
      <c r="AZ72" s="113">
        <f>AQ72+AT72*1+AU72*2+AV72*5+AW72*10+AX72*10+AY72*3</f>
        <v>12.08</v>
      </c>
      <c r="BA72" s="114">
        <v>13.92</v>
      </c>
      <c r="BB72" s="115"/>
      <c r="BC72" s="115">
        <v>3</v>
      </c>
      <c r="BD72" s="115">
        <v>2</v>
      </c>
      <c r="BE72" s="115"/>
      <c r="BF72" s="115">
        <v>1</v>
      </c>
      <c r="BG72" s="115"/>
      <c r="BH72" s="115"/>
      <c r="BI72" s="115"/>
      <c r="BJ72" s="116">
        <f>BA72+BD72*1+BE72*2+BF72*5+BG72*10+BH72*10+BI72*3</f>
        <v>20.92</v>
      </c>
      <c r="BK72" s="90"/>
      <c r="BL72" s="117">
        <f>$BL$5/L72</f>
        <v>0.35853008377760853</v>
      </c>
      <c r="BM72" s="118">
        <f>$BM$5/V72</f>
        <v>0.41098081023454164</v>
      </c>
      <c r="BN72" s="118">
        <f>$BN$5/AF72</f>
        <v>0.2803111587982832</v>
      </c>
      <c r="BO72" s="118">
        <f>$BO$5/AP72</f>
        <v>0.2011164521631261</v>
      </c>
      <c r="BP72" s="118">
        <f>$BP$5/AZ72</f>
        <v>0.38576158940397354</v>
      </c>
      <c r="BQ72" s="119">
        <f>$BQ$5/BJ72</f>
        <v>0.4732313575525812</v>
      </c>
      <c r="BR72" s="120">
        <f>SUM(BL72:BQ72)</f>
        <v>2.109931451930114</v>
      </c>
      <c r="BS72" s="121">
        <f>($BS$5*BR72)</f>
        <v>0.42533137711301133</v>
      </c>
      <c r="BT72" s="122">
        <f>(RANK(BS72,$BS$6:$BS$89))</f>
        <v>67</v>
      </c>
      <c r="BV72" s="123">
        <f>L72+V72+AF72+AP72+AZ72+BJ72</f>
        <v>224.81</v>
      </c>
    </row>
    <row r="73" spans="1:74" ht="12.75">
      <c r="A73" s="97">
        <v>24</v>
      </c>
      <c r="B73" s="98" t="s">
        <v>93</v>
      </c>
      <c r="C73" s="99">
        <v>37.12</v>
      </c>
      <c r="D73" s="100">
        <v>2</v>
      </c>
      <c r="E73" s="100">
        <v>2</v>
      </c>
      <c r="F73" s="100">
        <v>6</v>
      </c>
      <c r="G73" s="100">
        <v>2</v>
      </c>
      <c r="H73" s="100"/>
      <c r="I73" s="100"/>
      <c r="J73" s="100"/>
      <c r="K73" s="100">
        <v>2</v>
      </c>
      <c r="L73" s="101">
        <f>C73+F73*1+G73*2+H73*5+I73*10+J73*10+K73*3</f>
        <v>53.12</v>
      </c>
      <c r="M73" s="102">
        <v>47.26</v>
      </c>
      <c r="N73" s="103">
        <v>2</v>
      </c>
      <c r="O73" s="103">
        <v>6</v>
      </c>
      <c r="P73" s="103">
        <v>2</v>
      </c>
      <c r="Q73" s="103"/>
      <c r="R73" s="103"/>
      <c r="S73" s="103"/>
      <c r="T73" s="103"/>
      <c r="U73" s="103">
        <v>4</v>
      </c>
      <c r="V73" s="104">
        <f>M73+P73*1+Q73*2+R73*5+S73*10+T73*10+U73*3</f>
        <v>61.26</v>
      </c>
      <c r="W73" s="105">
        <v>35.27</v>
      </c>
      <c r="X73" s="106"/>
      <c r="Y73" s="106">
        <v>7</v>
      </c>
      <c r="Z73" s="106">
        <v>1</v>
      </c>
      <c r="AA73" s="106">
        <v>2</v>
      </c>
      <c r="AB73" s="106"/>
      <c r="AC73" s="106"/>
      <c r="AD73" s="106"/>
      <c r="AE73" s="106"/>
      <c r="AF73" s="107">
        <f>W73+Z73*1+AA73*2+AB73*5+AC73*10+AD73*10+AE73*3</f>
        <v>40.27</v>
      </c>
      <c r="AG73" s="108">
        <v>22.92</v>
      </c>
      <c r="AH73" s="109">
        <v>3</v>
      </c>
      <c r="AI73" s="109"/>
      <c r="AJ73" s="109"/>
      <c r="AK73" s="109"/>
      <c r="AL73" s="109">
        <v>6</v>
      </c>
      <c r="AM73" s="109"/>
      <c r="AN73" s="109"/>
      <c r="AO73" s="109"/>
      <c r="AP73" s="110">
        <f>AG73+AJ73*1+AK73*2+AL73*5+AM73*10+AN73*10+AO73*3</f>
        <v>52.92</v>
      </c>
      <c r="AQ73" s="111">
        <v>12.12</v>
      </c>
      <c r="AR73" s="112">
        <v>6</v>
      </c>
      <c r="AS73" s="112"/>
      <c r="AT73" s="112"/>
      <c r="AU73" s="112"/>
      <c r="AV73" s="112"/>
      <c r="AW73" s="112"/>
      <c r="AX73" s="112"/>
      <c r="AY73" s="112"/>
      <c r="AZ73" s="113">
        <f>AQ73+AT73*1+AU73*2+AV73*5+AW73*10+AX73*10+AY73*3</f>
        <v>12.12</v>
      </c>
      <c r="BA73" s="114">
        <v>15.5</v>
      </c>
      <c r="BB73" s="115"/>
      <c r="BC73" s="115">
        <v>5</v>
      </c>
      <c r="BD73" s="115"/>
      <c r="BE73" s="115">
        <v>1</v>
      </c>
      <c r="BF73" s="115"/>
      <c r="BG73" s="115"/>
      <c r="BH73" s="115"/>
      <c r="BI73" s="115"/>
      <c r="BJ73" s="116">
        <f>BA73+BD73*1+BE73*2+BF73*5+BG73*10+BH73*10+BI73*3</f>
        <v>17.5</v>
      </c>
      <c r="BK73" s="90"/>
      <c r="BL73" s="117">
        <f>$BL$5/L73</f>
        <v>0.354480421686747</v>
      </c>
      <c r="BM73" s="118">
        <f>$BM$5/V73</f>
        <v>0.2517140058765916</v>
      </c>
      <c r="BN73" s="118">
        <f>$BN$5/AF73</f>
        <v>0.2594983858952073</v>
      </c>
      <c r="BO73" s="118">
        <f>$BO$5/AP73</f>
        <v>0.24508692365835225</v>
      </c>
      <c r="BP73" s="118">
        <f>$BP$5/AZ73</f>
        <v>0.38448844884488453</v>
      </c>
      <c r="BQ73" s="119">
        <f>$BQ$5/BJ73</f>
        <v>0.5657142857142857</v>
      </c>
      <c r="BR73" s="120">
        <f>SUM(BL73:BQ73)</f>
        <v>2.0609824716760685</v>
      </c>
      <c r="BS73" s="121">
        <f>($BS$5*BR73)</f>
        <v>0.4154639773163565</v>
      </c>
      <c r="BT73" s="122">
        <f>(RANK(BS73,$BS$6:$BS$89))</f>
        <v>68</v>
      </c>
      <c r="BV73" s="123">
        <f>L73+V73+AF73+AP73+AZ73+BJ73</f>
        <v>237.19</v>
      </c>
    </row>
    <row r="74" spans="1:74" ht="12.75">
      <c r="A74" s="97">
        <v>45</v>
      </c>
      <c r="B74" s="98" t="s">
        <v>113</v>
      </c>
      <c r="C74" s="99">
        <v>23.55</v>
      </c>
      <c r="D74" s="100">
        <v>2</v>
      </c>
      <c r="E74" s="100">
        <v>1</v>
      </c>
      <c r="F74" s="100">
        <v>3</v>
      </c>
      <c r="G74" s="100">
        <v>1</v>
      </c>
      <c r="H74" s="100">
        <v>5</v>
      </c>
      <c r="I74" s="100"/>
      <c r="J74" s="100"/>
      <c r="K74" s="100"/>
      <c r="L74" s="101">
        <f>C74+F74*1+G74*2+H74*5+I74*10+J74*10+K74*3</f>
        <v>53.55</v>
      </c>
      <c r="M74" s="102">
        <v>29.78</v>
      </c>
      <c r="N74" s="103"/>
      <c r="O74" s="103"/>
      <c r="P74" s="103"/>
      <c r="Q74" s="103"/>
      <c r="R74" s="103">
        <v>8</v>
      </c>
      <c r="S74" s="103">
        <v>2</v>
      </c>
      <c r="T74" s="103">
        <v>6</v>
      </c>
      <c r="U74" s="103">
        <v>6</v>
      </c>
      <c r="V74" s="104">
        <f>M74+P74*1+Q74*2+R74*5+S74*10+T74*10+U74*3</f>
        <v>167.78</v>
      </c>
      <c r="W74" s="105">
        <v>17.35</v>
      </c>
      <c r="X74" s="106"/>
      <c r="Y74" s="106">
        <v>4</v>
      </c>
      <c r="Z74" s="106">
        <v>4</v>
      </c>
      <c r="AA74" s="106">
        <v>2</v>
      </c>
      <c r="AB74" s="106"/>
      <c r="AC74" s="106"/>
      <c r="AD74" s="106"/>
      <c r="AE74" s="106"/>
      <c r="AF74" s="107">
        <f>W74+Z74*1+AA74*2+AB74*5+AC74*10+AD74*10+AE74*3</f>
        <v>25.35</v>
      </c>
      <c r="AG74" s="108">
        <v>25.23</v>
      </c>
      <c r="AH74" s="109">
        <v>3</v>
      </c>
      <c r="AI74" s="109">
        <v>1</v>
      </c>
      <c r="AJ74" s="109">
        <v>1</v>
      </c>
      <c r="AK74" s="109"/>
      <c r="AL74" s="109">
        <v>4</v>
      </c>
      <c r="AM74" s="109"/>
      <c r="AN74" s="109"/>
      <c r="AO74" s="109"/>
      <c r="AP74" s="110">
        <f>AG74+AJ74*1+AK74*2+AL74*5+AM74*10+AN74*10+AO74*3</f>
        <v>46.230000000000004</v>
      </c>
      <c r="AQ74" s="111">
        <v>12.54</v>
      </c>
      <c r="AR74" s="112">
        <v>6</v>
      </c>
      <c r="AS74" s="112"/>
      <c r="AT74" s="112"/>
      <c r="AU74" s="112"/>
      <c r="AV74" s="112"/>
      <c r="AW74" s="112"/>
      <c r="AX74" s="112"/>
      <c r="AY74" s="112"/>
      <c r="AZ74" s="113">
        <f>AQ74+AT74*1+AU74*2+AV74*5+AW74*10+AX74*10+AY74*3</f>
        <v>12.54</v>
      </c>
      <c r="BA74" s="114">
        <v>13.23</v>
      </c>
      <c r="BB74" s="115"/>
      <c r="BC74" s="115">
        <v>3</v>
      </c>
      <c r="BD74" s="115">
        <v>1</v>
      </c>
      <c r="BE74" s="115">
        <v>2</v>
      </c>
      <c r="BF74" s="115"/>
      <c r="BG74" s="115"/>
      <c r="BH74" s="115"/>
      <c r="BI74" s="115"/>
      <c r="BJ74" s="116">
        <f>BA74+BD74*1+BE74*2+BF74*5+BG74*10+BH74*10+BI74*3</f>
        <v>18.23</v>
      </c>
      <c r="BK74" s="90"/>
      <c r="BL74" s="117">
        <f>$BL$5/L74</f>
        <v>0.35163398692810455</v>
      </c>
      <c r="BM74" s="118">
        <f>$BM$5/V74</f>
        <v>0.09190606746930505</v>
      </c>
      <c r="BN74" s="118">
        <f>$BN$5/AF74</f>
        <v>0.4122287968441814</v>
      </c>
      <c r="BO74" s="118">
        <f>$BO$5/AP74</f>
        <v>0.2805537529742591</v>
      </c>
      <c r="BP74" s="118">
        <f>$BP$5/AZ74</f>
        <v>0.37161084529505584</v>
      </c>
      <c r="BQ74" s="119">
        <f>$BQ$5/BJ74</f>
        <v>0.5430608886450905</v>
      </c>
      <c r="BR74" s="120">
        <f>SUM(BL74:BQ74)</f>
        <v>2.0509943381559963</v>
      </c>
      <c r="BS74" s="121">
        <f>($BS$5*BR74)</f>
        <v>0.4134505154188173</v>
      </c>
      <c r="BT74" s="122">
        <f>(RANK(BS74,$BS$6:$BS$89))</f>
        <v>69</v>
      </c>
      <c r="BV74" s="123">
        <f>L74+V74+AF74+AP74+AZ74+BJ74</f>
        <v>323.68</v>
      </c>
    </row>
    <row r="75" spans="1:74" ht="12.75">
      <c r="A75" s="97">
        <v>17</v>
      </c>
      <c r="B75" s="98" t="s">
        <v>86</v>
      </c>
      <c r="C75" s="99">
        <v>25.24</v>
      </c>
      <c r="D75" s="100">
        <v>2</v>
      </c>
      <c r="E75" s="100">
        <v>10</v>
      </c>
      <c r="F75" s="100"/>
      <c r="G75" s="100"/>
      <c r="H75" s="100"/>
      <c r="I75" s="100"/>
      <c r="J75" s="100"/>
      <c r="K75" s="100"/>
      <c r="L75" s="101">
        <f>C75+F75*1+G75*2+H75*5+I75*10+J75*10+K75*3</f>
        <v>25.24</v>
      </c>
      <c r="M75" s="102">
        <v>18.31</v>
      </c>
      <c r="N75" s="103"/>
      <c r="O75" s="103"/>
      <c r="P75" s="103"/>
      <c r="Q75" s="103"/>
      <c r="R75" s="103">
        <v>8</v>
      </c>
      <c r="S75" s="103">
        <v>2</v>
      </c>
      <c r="T75" s="103">
        <v>6</v>
      </c>
      <c r="U75" s="103"/>
      <c r="V75" s="104">
        <f>M75+P75*1+Q75*2+R75*5+S75*10+T75*10+U75*3</f>
        <v>138.31</v>
      </c>
      <c r="W75" s="105">
        <v>9999</v>
      </c>
      <c r="X75" s="106"/>
      <c r="Y75" s="106"/>
      <c r="Z75" s="106"/>
      <c r="AA75" s="106"/>
      <c r="AB75" s="106"/>
      <c r="AC75" s="106"/>
      <c r="AD75" s="106"/>
      <c r="AE75" s="106"/>
      <c r="AF75" s="107">
        <f>W75+Z75*1+AA75*2+AB75*5+AC75*10+AD75*10+AE75*3</f>
        <v>9999</v>
      </c>
      <c r="AG75" s="108">
        <v>9999</v>
      </c>
      <c r="AH75" s="109"/>
      <c r="AI75" s="109"/>
      <c r="AJ75" s="109"/>
      <c r="AK75" s="109"/>
      <c r="AL75" s="109"/>
      <c r="AM75" s="109"/>
      <c r="AN75" s="109"/>
      <c r="AO75" s="109"/>
      <c r="AP75" s="110">
        <f>AG75+AJ75*1+AK75*2+AL75*5+AM75*10+AN75*10+AO75*3</f>
        <v>9999</v>
      </c>
      <c r="AQ75" s="111">
        <v>8.29</v>
      </c>
      <c r="AR75" s="112">
        <v>6</v>
      </c>
      <c r="AS75" s="112"/>
      <c r="AT75" s="112"/>
      <c r="AU75" s="112"/>
      <c r="AV75" s="112"/>
      <c r="AW75" s="112"/>
      <c r="AX75" s="112"/>
      <c r="AY75" s="112"/>
      <c r="AZ75" s="113">
        <f>AQ75+AT75*1+AU75*2+AV75*5+AW75*10+AX75*10+AY75*3</f>
        <v>8.29</v>
      </c>
      <c r="BA75" s="114">
        <v>11.55</v>
      </c>
      <c r="BB75" s="115"/>
      <c r="BC75" s="115">
        <v>3</v>
      </c>
      <c r="BD75" s="115">
        <v>1</v>
      </c>
      <c r="BE75" s="115">
        <v>2</v>
      </c>
      <c r="BF75" s="115"/>
      <c r="BG75" s="115"/>
      <c r="BH75" s="115"/>
      <c r="BI75" s="115"/>
      <c r="BJ75" s="116">
        <f>BA75+BD75*1+BE75*2+BF75*5+BG75*10+BH75*10+BI75*3</f>
        <v>16.55</v>
      </c>
      <c r="BK75" s="90"/>
      <c r="BL75" s="117">
        <f>$BL$5/L75</f>
        <v>0.7460380348652932</v>
      </c>
      <c r="BM75" s="118">
        <f>$BM$5/V75</f>
        <v>0.11148868483840647</v>
      </c>
      <c r="BN75" s="118">
        <f>$BN$5/AF75</f>
        <v>0.001045104510451045</v>
      </c>
      <c r="BO75" s="118">
        <f>$BO$5/AP75</f>
        <v>0.0012971297129712972</v>
      </c>
      <c r="BP75" s="118">
        <f>$BP$5/AZ75</f>
        <v>0.5621230398069964</v>
      </c>
      <c r="BQ75" s="119">
        <f>$BQ$5/BJ75</f>
        <v>0.5981873111782477</v>
      </c>
      <c r="BR75" s="120">
        <f>SUM(BL75:BQ75)</f>
        <v>2.020179304912366</v>
      </c>
      <c r="BS75" s="121">
        <f>($BS$5*BR75)</f>
        <v>0.40723865459589487</v>
      </c>
      <c r="BT75" s="122">
        <f>(RANK(BS75,$BS$6:$BS$89))</f>
        <v>70</v>
      </c>
      <c r="BV75" s="123">
        <f>L75+V75+AF75+AP75+AZ75+BJ75</f>
        <v>20186.39</v>
      </c>
    </row>
    <row r="76" spans="1:74" ht="12.75">
      <c r="A76" s="97">
        <v>7</v>
      </c>
      <c r="B76" s="98" t="s">
        <v>76</v>
      </c>
      <c r="C76" s="99">
        <v>37.31</v>
      </c>
      <c r="D76" s="100">
        <v>2</v>
      </c>
      <c r="E76" s="100"/>
      <c r="F76" s="100">
        <v>1</v>
      </c>
      <c r="G76" s="100"/>
      <c r="H76" s="100">
        <v>9</v>
      </c>
      <c r="I76" s="100"/>
      <c r="J76" s="100"/>
      <c r="K76" s="100"/>
      <c r="L76" s="101">
        <f>C76+F76*1+G76*2+H76*5+I76*10+J76*10+K76*3</f>
        <v>83.31</v>
      </c>
      <c r="M76" s="102">
        <v>37.46</v>
      </c>
      <c r="N76" s="103">
        <v>2</v>
      </c>
      <c r="O76" s="103">
        <v>2</v>
      </c>
      <c r="P76" s="103">
        <v>5</v>
      </c>
      <c r="Q76" s="103">
        <v>1</v>
      </c>
      <c r="R76" s="103"/>
      <c r="S76" s="103"/>
      <c r="T76" s="103"/>
      <c r="U76" s="103"/>
      <c r="V76" s="104">
        <f>M76+P76*1+Q76*2+R76*5+S76*10+T76*10+U76*3</f>
        <v>44.46</v>
      </c>
      <c r="W76" s="105">
        <v>16.99</v>
      </c>
      <c r="X76" s="106"/>
      <c r="Y76" s="106">
        <v>4</v>
      </c>
      <c r="Z76" s="106">
        <v>5</v>
      </c>
      <c r="AA76" s="106">
        <v>1</v>
      </c>
      <c r="AB76" s="106"/>
      <c r="AC76" s="106"/>
      <c r="AD76" s="106"/>
      <c r="AE76" s="106"/>
      <c r="AF76" s="107">
        <f>W76+Z76*1+AA76*2+AB76*5+AC76*10+AD76*10+AE76*3</f>
        <v>23.99</v>
      </c>
      <c r="AG76" s="108">
        <v>20.78</v>
      </c>
      <c r="AH76" s="109">
        <v>3</v>
      </c>
      <c r="AI76" s="109"/>
      <c r="AJ76" s="109"/>
      <c r="AK76" s="109"/>
      <c r="AL76" s="109">
        <v>6</v>
      </c>
      <c r="AM76" s="109"/>
      <c r="AN76" s="109"/>
      <c r="AO76" s="109"/>
      <c r="AP76" s="110">
        <f>AG76+AJ76*1+AK76*2+AL76*5+AM76*10+AN76*10+AO76*3</f>
        <v>50.78</v>
      </c>
      <c r="AQ76" s="111">
        <v>17.63</v>
      </c>
      <c r="AR76" s="112">
        <v>6</v>
      </c>
      <c r="AS76" s="112"/>
      <c r="AT76" s="112"/>
      <c r="AU76" s="112"/>
      <c r="AV76" s="112"/>
      <c r="AW76" s="112"/>
      <c r="AX76" s="112"/>
      <c r="AY76" s="112"/>
      <c r="AZ76" s="113">
        <f>AQ76+AT76*1+AU76*2+AV76*5+AW76*10+AX76*10+AY76*3</f>
        <v>17.63</v>
      </c>
      <c r="BA76" s="114">
        <v>16.53</v>
      </c>
      <c r="BB76" s="115"/>
      <c r="BC76" s="115">
        <v>3</v>
      </c>
      <c r="BD76" s="115">
        <v>2</v>
      </c>
      <c r="BE76" s="115">
        <v>1</v>
      </c>
      <c r="BF76" s="115"/>
      <c r="BG76" s="115"/>
      <c r="BH76" s="115"/>
      <c r="BI76" s="115"/>
      <c r="BJ76" s="116">
        <f>BA76+BD76*1+BE76*2+BF76*5+BG76*10+BH76*10+BI76*3</f>
        <v>20.53</v>
      </c>
      <c r="BK76" s="90"/>
      <c r="BL76" s="117">
        <f>$BL$5/L76</f>
        <v>0.22602328652022563</v>
      </c>
      <c r="BM76" s="118">
        <f>$BM$5/V76</f>
        <v>0.3468286099865047</v>
      </c>
      <c r="BN76" s="118">
        <f>$BN$5/AF76</f>
        <v>0.43559816590245937</v>
      </c>
      <c r="BO76" s="118">
        <f>$BO$5/AP76</f>
        <v>0.25541551792044115</v>
      </c>
      <c r="BP76" s="118">
        <f>$BP$5/AZ76</f>
        <v>0.264322178105502</v>
      </c>
      <c r="BQ76" s="119">
        <f>$BQ$5/BJ76</f>
        <v>0.4822211397954213</v>
      </c>
      <c r="BR76" s="120">
        <f>SUM(BL76:BQ76)</f>
        <v>2.0104088982305544</v>
      </c>
      <c r="BS76" s="121">
        <f>($BS$5*BR76)</f>
        <v>0.4052690832502819</v>
      </c>
      <c r="BT76" s="122">
        <f>(RANK(BS76,$BS$6:$BS$89))</f>
        <v>71</v>
      </c>
      <c r="BV76" s="123">
        <f>L76+V76+AF76+AP76+AZ76+BJ76</f>
        <v>240.70000000000002</v>
      </c>
    </row>
    <row r="77" spans="1:74" ht="12.75">
      <c r="A77" s="97">
        <v>76</v>
      </c>
      <c r="B77" s="98" t="s">
        <v>144</v>
      </c>
      <c r="C77" s="99">
        <v>32.83</v>
      </c>
      <c r="D77" s="100">
        <v>2</v>
      </c>
      <c r="E77" s="100">
        <v>3</v>
      </c>
      <c r="F77" s="100">
        <v>3</v>
      </c>
      <c r="G77" s="100">
        <v>1</v>
      </c>
      <c r="H77" s="100">
        <v>3</v>
      </c>
      <c r="I77" s="100"/>
      <c r="J77" s="100"/>
      <c r="K77" s="100"/>
      <c r="L77" s="101">
        <f>C77+F77*1+G77*2+H77*5+I77*10+J77*10+K77*3</f>
        <v>52.83</v>
      </c>
      <c r="M77" s="102">
        <v>26.95</v>
      </c>
      <c r="N77" s="103">
        <v>2</v>
      </c>
      <c r="O77" s="103">
        <v>4</v>
      </c>
      <c r="P77" s="103"/>
      <c r="Q77" s="103">
        <v>2</v>
      </c>
      <c r="R77" s="103">
        <v>2</v>
      </c>
      <c r="S77" s="103"/>
      <c r="T77" s="103">
        <v>1</v>
      </c>
      <c r="U77" s="103">
        <v>4</v>
      </c>
      <c r="V77" s="104">
        <f>M77+P77*1+Q77*2+R77*5+S77*10+T77*10+U77*3</f>
        <v>62.95</v>
      </c>
      <c r="W77" s="105">
        <v>24.84</v>
      </c>
      <c r="X77" s="106"/>
      <c r="Y77" s="106">
        <v>7</v>
      </c>
      <c r="Z77" s="106">
        <v>3</v>
      </c>
      <c r="AA77" s="106"/>
      <c r="AB77" s="106"/>
      <c r="AC77" s="106"/>
      <c r="AD77" s="106"/>
      <c r="AE77" s="106"/>
      <c r="AF77" s="107">
        <f>W77+Z77*1+AA77*2+AB77*5+AC77*10+AD77*10+AE77*3</f>
        <v>27.84</v>
      </c>
      <c r="AG77" s="108">
        <v>26.24</v>
      </c>
      <c r="AH77" s="109">
        <v>3</v>
      </c>
      <c r="AI77" s="109"/>
      <c r="AJ77" s="109"/>
      <c r="AK77" s="109">
        <v>1</v>
      </c>
      <c r="AL77" s="109">
        <v>5</v>
      </c>
      <c r="AM77" s="109"/>
      <c r="AN77" s="109"/>
      <c r="AO77" s="109"/>
      <c r="AP77" s="110">
        <f>AG77+AJ77*1+AK77*2+AL77*5+AM77*10+AN77*10+AO77*3</f>
        <v>53.239999999999995</v>
      </c>
      <c r="AQ77" s="111">
        <v>17.63</v>
      </c>
      <c r="AR77" s="112">
        <v>6</v>
      </c>
      <c r="AS77" s="112"/>
      <c r="AT77" s="112"/>
      <c r="AU77" s="112"/>
      <c r="AV77" s="112"/>
      <c r="AW77" s="112"/>
      <c r="AX77" s="112"/>
      <c r="AY77" s="112"/>
      <c r="AZ77" s="113">
        <f>AQ77+AT77*1+AU77*2+AV77*5+AW77*10+AX77*10+AY77*3</f>
        <v>17.63</v>
      </c>
      <c r="BA77" s="114">
        <v>17.77</v>
      </c>
      <c r="BB77" s="115"/>
      <c r="BC77" s="115">
        <v>5</v>
      </c>
      <c r="BD77" s="115"/>
      <c r="BE77" s="115">
        <v>1</v>
      </c>
      <c r="BF77" s="115"/>
      <c r="BG77" s="115"/>
      <c r="BH77" s="115"/>
      <c r="BI77" s="115"/>
      <c r="BJ77" s="116">
        <f>BA77+BD77*1+BE77*2+BF77*5+BG77*10+BH77*10+BI77*3</f>
        <v>19.77</v>
      </c>
      <c r="BK77" s="90"/>
      <c r="BL77" s="117">
        <f>$BL$5/L77</f>
        <v>0.3564262729509748</v>
      </c>
      <c r="BM77" s="118">
        <f>$BM$5/V77</f>
        <v>0.2449563145353455</v>
      </c>
      <c r="BN77" s="118">
        <f>$BN$5/AF77</f>
        <v>0.37535919540229884</v>
      </c>
      <c r="BO77" s="118">
        <f>$BO$5/AP77</f>
        <v>0.24361382419233663</v>
      </c>
      <c r="BP77" s="118">
        <f>$BP$5/AZ77</f>
        <v>0.264322178105502</v>
      </c>
      <c r="BQ77" s="119">
        <f>$BQ$5/BJ77</f>
        <v>0.5007587253414264</v>
      </c>
      <c r="BR77" s="120">
        <f>SUM(BL77:BQ77)</f>
        <v>1.9854365105278844</v>
      </c>
      <c r="BS77" s="121">
        <f>($BS$5*BR77)</f>
        <v>0.4002350144696775</v>
      </c>
      <c r="BT77" s="122">
        <f>(RANK(BS77,$BS$6:$BS$89))</f>
        <v>72</v>
      </c>
      <c r="BV77" s="123">
        <f>L77+V77+AF77+AP77+AZ77+BJ77</f>
        <v>234.26000000000002</v>
      </c>
    </row>
    <row r="78" spans="1:74" ht="12.75">
      <c r="A78" s="97">
        <v>65</v>
      </c>
      <c r="B78" s="125" t="s">
        <v>133</v>
      </c>
      <c r="C78" s="99">
        <v>25.55</v>
      </c>
      <c r="D78" s="100">
        <v>2</v>
      </c>
      <c r="E78" s="100">
        <v>1</v>
      </c>
      <c r="F78" s="100">
        <v>2</v>
      </c>
      <c r="G78" s="100">
        <v>3</v>
      </c>
      <c r="H78" s="100">
        <v>4</v>
      </c>
      <c r="I78" s="100"/>
      <c r="J78" s="100"/>
      <c r="K78" s="100"/>
      <c r="L78" s="101">
        <f>C78+F78*1+G78*2+H78*5+I78*10+J78*10+K78*3</f>
        <v>53.55</v>
      </c>
      <c r="M78" s="102">
        <v>53.81</v>
      </c>
      <c r="N78" s="103">
        <v>2</v>
      </c>
      <c r="O78" s="103">
        <v>4</v>
      </c>
      <c r="P78" s="103">
        <v>4</v>
      </c>
      <c r="Q78" s="103"/>
      <c r="R78" s="103"/>
      <c r="S78" s="103"/>
      <c r="T78" s="103">
        <v>1</v>
      </c>
      <c r="U78" s="103">
        <v>8</v>
      </c>
      <c r="V78" s="104">
        <f>M78+P78*1+Q78*2+R78*5+S78*10+T78*10+U78*3</f>
        <v>91.81</v>
      </c>
      <c r="W78" s="105">
        <v>11.73</v>
      </c>
      <c r="X78" s="106"/>
      <c r="Y78" s="106">
        <v>5</v>
      </c>
      <c r="Z78" s="106">
        <v>1</v>
      </c>
      <c r="AA78" s="106">
        <v>4</v>
      </c>
      <c r="AB78" s="106"/>
      <c r="AC78" s="106"/>
      <c r="AD78" s="106"/>
      <c r="AE78" s="106"/>
      <c r="AF78" s="107">
        <f>W78+Z78*1+AA78*2+AB78*5+AC78*10+AD78*10+AE78*3</f>
        <v>20.73</v>
      </c>
      <c r="AG78" s="108">
        <v>17.82</v>
      </c>
      <c r="AH78" s="109">
        <v>3</v>
      </c>
      <c r="AI78" s="109">
        <v>1</v>
      </c>
      <c r="AJ78" s="109">
        <v>1</v>
      </c>
      <c r="AK78" s="109"/>
      <c r="AL78" s="109">
        <v>4</v>
      </c>
      <c r="AM78" s="109"/>
      <c r="AN78" s="109"/>
      <c r="AO78" s="109"/>
      <c r="AP78" s="110">
        <f>AG78+AJ78*1+AK78*2+AL78*5+AM78*10+AN78*10+AO78*3</f>
        <v>38.82</v>
      </c>
      <c r="AQ78" s="111">
        <v>17.31</v>
      </c>
      <c r="AR78" s="112">
        <v>6</v>
      </c>
      <c r="AS78" s="112"/>
      <c r="AT78" s="112"/>
      <c r="AU78" s="112"/>
      <c r="AV78" s="112"/>
      <c r="AW78" s="112"/>
      <c r="AX78" s="112"/>
      <c r="AY78" s="112"/>
      <c r="AZ78" s="113">
        <f>AQ78+AT78*1+AU78*2+AV78*5+AW78*10+AX78*10+AY78*3</f>
        <v>17.31</v>
      </c>
      <c r="BA78" s="114">
        <v>16.77</v>
      </c>
      <c r="BB78" s="115"/>
      <c r="BC78" s="115">
        <v>3</v>
      </c>
      <c r="BD78" s="115"/>
      <c r="BE78" s="115">
        <v>1</v>
      </c>
      <c r="BF78" s="115">
        <v>2</v>
      </c>
      <c r="BG78" s="115"/>
      <c r="BH78" s="115"/>
      <c r="BI78" s="115"/>
      <c r="BJ78" s="116">
        <f>BA78+BD78*1+BE78*2+BF78*5+BG78*10+BH78*10+BI78*3</f>
        <v>28.77</v>
      </c>
      <c r="BK78" s="90"/>
      <c r="BL78" s="117">
        <f>$BL$5/L78</f>
        <v>0.35163398692810455</v>
      </c>
      <c r="BM78" s="118">
        <f>$BM$5/V78</f>
        <v>0.16795556039647097</v>
      </c>
      <c r="BN78" s="118">
        <f>$BN$5/AF78</f>
        <v>0.5041003376748673</v>
      </c>
      <c r="BO78" s="118">
        <f>$BO$5/AP78</f>
        <v>0.33410613086038127</v>
      </c>
      <c r="BP78" s="118">
        <f>$BP$5/AZ78</f>
        <v>0.269208549971115</v>
      </c>
      <c r="BQ78" s="119">
        <f>$BQ$5/BJ78</f>
        <v>0.34410844629822734</v>
      </c>
      <c r="BR78" s="120">
        <f>SUM(BL78:BQ78)</f>
        <v>1.9711130121291662</v>
      </c>
      <c r="BS78" s="121">
        <f>($BS$5*BR78)</f>
        <v>0.39734760630604743</v>
      </c>
      <c r="BT78" s="122">
        <f>(RANK(BS78,$BS$6:$BS$89))</f>
        <v>73</v>
      </c>
      <c r="BV78" s="123">
        <f>L78+V78+AF78+AP78+AZ78+BJ78</f>
        <v>250.99</v>
      </c>
    </row>
    <row r="79" spans="1:74" ht="12.75">
      <c r="A79" s="97">
        <v>75</v>
      </c>
      <c r="B79" s="98" t="s">
        <v>143</v>
      </c>
      <c r="C79" s="99">
        <v>37.29</v>
      </c>
      <c r="D79" s="100">
        <v>2</v>
      </c>
      <c r="E79" s="100">
        <v>3</v>
      </c>
      <c r="F79" s="100">
        <v>3</v>
      </c>
      <c r="G79" s="100">
        <v>2</v>
      </c>
      <c r="H79" s="100">
        <v>2</v>
      </c>
      <c r="I79" s="100"/>
      <c r="J79" s="100"/>
      <c r="K79" s="100"/>
      <c r="L79" s="101">
        <f>C79+F79*1+G79*2+H79*5+I79*10+J79*10+K79*3</f>
        <v>54.29</v>
      </c>
      <c r="M79" s="102">
        <v>51.71</v>
      </c>
      <c r="N79" s="103">
        <v>2</v>
      </c>
      <c r="O79" s="103">
        <v>5</v>
      </c>
      <c r="P79" s="103">
        <v>1</v>
      </c>
      <c r="Q79" s="103">
        <v>1</v>
      </c>
      <c r="R79" s="103">
        <v>1</v>
      </c>
      <c r="S79" s="103"/>
      <c r="T79" s="103">
        <v>1</v>
      </c>
      <c r="U79" s="103">
        <v>7</v>
      </c>
      <c r="V79" s="104">
        <f>M79+P79*1+Q79*2+R79*5+S79*10+T79*10+U79*3</f>
        <v>90.71000000000001</v>
      </c>
      <c r="W79" s="105">
        <v>20.44</v>
      </c>
      <c r="X79" s="106"/>
      <c r="Y79" s="106">
        <v>4</v>
      </c>
      <c r="Z79" s="106"/>
      <c r="AA79" s="106">
        <v>4</v>
      </c>
      <c r="AB79" s="106">
        <v>2</v>
      </c>
      <c r="AC79" s="106"/>
      <c r="AD79" s="106"/>
      <c r="AE79" s="106"/>
      <c r="AF79" s="107">
        <f>W79+Z79*1+AA79*2+AB79*5+AC79*10+AD79*10+AE79*3</f>
        <v>38.44</v>
      </c>
      <c r="AG79" s="108">
        <v>25.52</v>
      </c>
      <c r="AH79" s="109">
        <v>3</v>
      </c>
      <c r="AI79" s="109">
        <v>1</v>
      </c>
      <c r="AJ79" s="109"/>
      <c r="AK79" s="109"/>
      <c r="AL79" s="109">
        <v>5</v>
      </c>
      <c r="AM79" s="109"/>
      <c r="AN79" s="109"/>
      <c r="AO79" s="109"/>
      <c r="AP79" s="110">
        <f>AG79+AJ79*1+AK79*2+AL79*5+AM79*10+AN79*10+AO79*3</f>
        <v>50.519999999999996</v>
      </c>
      <c r="AQ79" s="111">
        <v>12.23</v>
      </c>
      <c r="AR79" s="112">
        <v>6</v>
      </c>
      <c r="AS79" s="112"/>
      <c r="AT79" s="112"/>
      <c r="AU79" s="112"/>
      <c r="AV79" s="112"/>
      <c r="AW79" s="112"/>
      <c r="AX79" s="112"/>
      <c r="AY79" s="112"/>
      <c r="AZ79" s="113">
        <f>AQ79+AT79*1+AU79*2+AV79*5+AW79*10+AX79*10+AY79*3</f>
        <v>12.23</v>
      </c>
      <c r="BA79" s="114">
        <v>16.47</v>
      </c>
      <c r="BB79" s="115"/>
      <c r="BC79" s="115">
        <v>4</v>
      </c>
      <c r="BD79" s="115"/>
      <c r="BE79" s="115">
        <v>2</v>
      </c>
      <c r="BF79" s="115"/>
      <c r="BG79" s="115"/>
      <c r="BH79" s="115"/>
      <c r="BI79" s="115"/>
      <c r="BJ79" s="116">
        <f>BA79+BD79*1+BE79*2+BF79*5+BG79*10+BH79*10+BI79*3</f>
        <v>20.47</v>
      </c>
      <c r="BK79" s="90"/>
      <c r="BL79" s="117">
        <f>$BL$5/L79</f>
        <v>0.3468410388653527</v>
      </c>
      <c r="BM79" s="118">
        <f>$BM$5/V79</f>
        <v>0.16999228309998896</v>
      </c>
      <c r="BN79" s="118">
        <f>$BN$5/AF79</f>
        <v>0.2718522372528616</v>
      </c>
      <c r="BO79" s="118">
        <f>$BO$5/AP79</f>
        <v>0.25673000791765643</v>
      </c>
      <c r="BP79" s="118">
        <f>$BP$5/AZ79</f>
        <v>0.3810302534750613</v>
      </c>
      <c r="BQ79" s="119">
        <f>$BQ$5/BJ79</f>
        <v>0.4836345872007817</v>
      </c>
      <c r="BR79" s="120">
        <f>SUM(BL79:BQ79)</f>
        <v>1.9100804078117029</v>
      </c>
      <c r="BS79" s="121">
        <f>($BS$5*BR79)</f>
        <v>0.3850443243110834</v>
      </c>
      <c r="BT79" s="122">
        <f>(RANK(BS79,$BS$6:$BS$89))</f>
        <v>74</v>
      </c>
      <c r="BV79" s="123">
        <f>L79+V79+AF79+AP79+AZ79+BJ79</f>
        <v>266.65999999999997</v>
      </c>
    </row>
    <row r="80" spans="1:74" ht="12.75">
      <c r="A80" s="97">
        <v>78</v>
      </c>
      <c r="B80" s="98" t="s">
        <v>146</v>
      </c>
      <c r="C80" s="99">
        <v>46.75</v>
      </c>
      <c r="D80" s="100">
        <v>2</v>
      </c>
      <c r="E80" s="100">
        <v>3</v>
      </c>
      <c r="F80" s="100">
        <v>1</v>
      </c>
      <c r="G80" s="100"/>
      <c r="H80" s="100">
        <v>6</v>
      </c>
      <c r="I80" s="100"/>
      <c r="J80" s="100"/>
      <c r="K80" s="100"/>
      <c r="L80" s="101">
        <f>C80+F80*1+G80*2+H80*5+I80*10+J80*10+K80*3</f>
        <v>77.75</v>
      </c>
      <c r="M80" s="102">
        <v>44.96</v>
      </c>
      <c r="N80" s="103">
        <v>2</v>
      </c>
      <c r="O80" s="103">
        <v>7</v>
      </c>
      <c r="P80" s="103">
        <v>1</v>
      </c>
      <c r="Q80" s="103"/>
      <c r="R80" s="103"/>
      <c r="S80" s="103"/>
      <c r="T80" s="103"/>
      <c r="U80" s="103">
        <v>8</v>
      </c>
      <c r="V80" s="104">
        <f>M80+P80*1+Q80*2+R80*5+S80*10+T80*10+U80*3</f>
        <v>69.96000000000001</v>
      </c>
      <c r="W80" s="105">
        <v>33.54</v>
      </c>
      <c r="X80" s="106"/>
      <c r="Y80" s="106">
        <v>8</v>
      </c>
      <c r="Z80" s="106"/>
      <c r="AA80" s="106">
        <v>1</v>
      </c>
      <c r="AB80" s="106">
        <v>1</v>
      </c>
      <c r="AC80" s="106"/>
      <c r="AD80" s="106"/>
      <c r="AE80" s="106">
        <v>1</v>
      </c>
      <c r="AF80" s="107">
        <f>W80+Z80*1+AA80*2+AB80*5+AC80*10+AD80*10+AE80*3</f>
        <v>43.54</v>
      </c>
      <c r="AG80" s="108">
        <v>26.73</v>
      </c>
      <c r="AH80" s="109">
        <v>3</v>
      </c>
      <c r="AI80" s="109">
        <v>1</v>
      </c>
      <c r="AJ80" s="109">
        <v>1</v>
      </c>
      <c r="AK80" s="109"/>
      <c r="AL80" s="109">
        <v>4</v>
      </c>
      <c r="AM80" s="109"/>
      <c r="AN80" s="109"/>
      <c r="AO80" s="109"/>
      <c r="AP80" s="110">
        <f>AG80+AJ80*1+AK80*2+AL80*5+AM80*10+AN80*10+AO80*3</f>
        <v>47.730000000000004</v>
      </c>
      <c r="AQ80" s="111">
        <v>11.06</v>
      </c>
      <c r="AR80" s="112">
        <v>6</v>
      </c>
      <c r="AS80" s="112"/>
      <c r="AT80" s="112"/>
      <c r="AU80" s="112"/>
      <c r="AV80" s="112"/>
      <c r="AW80" s="112"/>
      <c r="AX80" s="112"/>
      <c r="AY80" s="112"/>
      <c r="AZ80" s="113">
        <f>AQ80+AT80*1+AU80*2+AV80*5+AW80*10+AX80*10+AY80*3</f>
        <v>11.06</v>
      </c>
      <c r="BA80" s="114">
        <v>24.5</v>
      </c>
      <c r="BB80" s="115"/>
      <c r="BC80" s="115">
        <v>5</v>
      </c>
      <c r="BD80" s="115">
        <v>1</v>
      </c>
      <c r="BE80" s="115"/>
      <c r="BF80" s="115"/>
      <c r="BG80" s="115"/>
      <c r="BH80" s="115"/>
      <c r="BI80" s="115"/>
      <c r="BJ80" s="116">
        <f>BA80+BD80*1+BE80*2+BF80*5+BG80*10+BH80*10+BI80*3</f>
        <v>25.5</v>
      </c>
      <c r="BK80" s="90"/>
      <c r="BL80" s="117">
        <f>$BL$5/L80</f>
        <v>0.24218649517684884</v>
      </c>
      <c r="BM80" s="118">
        <f>$BM$5/V80</f>
        <v>0.2204116638078902</v>
      </c>
      <c r="BN80" s="118">
        <f>$BN$5/AF80</f>
        <v>0.24000918695452456</v>
      </c>
      <c r="BO80" s="118">
        <f>$BO$5/AP80</f>
        <v>0.27173685313220197</v>
      </c>
      <c r="BP80" s="118">
        <f>$BP$5/AZ80</f>
        <v>0.4213381555153707</v>
      </c>
      <c r="BQ80" s="119">
        <f>$BQ$5/BJ80</f>
        <v>0.38823529411764707</v>
      </c>
      <c r="BR80" s="120">
        <f>SUM(BL80:BQ80)</f>
        <v>1.7839176487044832</v>
      </c>
      <c r="BS80" s="121">
        <f>($BS$5*BR80)</f>
        <v>0.359611753967453</v>
      </c>
      <c r="BT80" s="122">
        <f>(RANK(BS80,$BS$6:$BS$89))</f>
        <v>75</v>
      </c>
      <c r="BV80" s="123">
        <f>L80+V80+AF80+AP80+AZ80+BJ80</f>
        <v>275.54</v>
      </c>
    </row>
    <row r="81" spans="1:74" s="124" customFormat="1" ht="12.75">
      <c r="A81" s="97">
        <v>5</v>
      </c>
      <c r="B81" s="98" t="s">
        <v>74</v>
      </c>
      <c r="C81" s="99">
        <v>33.72</v>
      </c>
      <c r="D81" s="100">
        <v>2</v>
      </c>
      <c r="E81" s="100">
        <v>5</v>
      </c>
      <c r="F81" s="100">
        <v>1</v>
      </c>
      <c r="G81" s="100">
        <v>4</v>
      </c>
      <c r="H81" s="100"/>
      <c r="I81" s="100"/>
      <c r="J81" s="100"/>
      <c r="K81" s="100"/>
      <c r="L81" s="101">
        <f>C81+F81*1+G81*2+H81*5+I81*10+J81*10+K81*3</f>
        <v>42.72</v>
      </c>
      <c r="M81" s="102">
        <v>35.34</v>
      </c>
      <c r="N81" s="103">
        <v>2</v>
      </c>
      <c r="O81" s="103">
        <v>1</v>
      </c>
      <c r="P81" s="103">
        <v>2</v>
      </c>
      <c r="Q81" s="103">
        <v>2</v>
      </c>
      <c r="R81" s="103">
        <v>3</v>
      </c>
      <c r="S81" s="103"/>
      <c r="T81" s="103"/>
      <c r="U81" s="103">
        <v>8</v>
      </c>
      <c r="V81" s="104">
        <f>M81+P81*1+Q81*2+R81*5+S81*10+T81*10+U81*3</f>
        <v>80.34</v>
      </c>
      <c r="W81" s="105">
        <v>17.9</v>
      </c>
      <c r="X81" s="106"/>
      <c r="Y81" s="106">
        <v>5</v>
      </c>
      <c r="Z81" s="106">
        <v>1</v>
      </c>
      <c r="AA81" s="106">
        <v>2</v>
      </c>
      <c r="AB81" s="106">
        <v>2</v>
      </c>
      <c r="AC81" s="106"/>
      <c r="AD81" s="106"/>
      <c r="AE81" s="106"/>
      <c r="AF81" s="107">
        <f>W81+Z81*1+AA81*2+AB81*5+AC81*10+AD81*10+AE81*3</f>
        <v>32.9</v>
      </c>
      <c r="AG81" s="108">
        <v>20.86</v>
      </c>
      <c r="AH81" s="109">
        <v>3</v>
      </c>
      <c r="AI81" s="109">
        <v>1</v>
      </c>
      <c r="AJ81" s="109"/>
      <c r="AK81" s="109"/>
      <c r="AL81" s="109">
        <v>5</v>
      </c>
      <c r="AM81" s="109"/>
      <c r="AN81" s="109"/>
      <c r="AO81" s="109"/>
      <c r="AP81" s="110">
        <f>AG81+AJ81*1+AK81*2+AL81*5+AM81*10+AN81*10+AO81*3</f>
        <v>45.86</v>
      </c>
      <c r="AQ81" s="111">
        <v>46.53</v>
      </c>
      <c r="AR81" s="112">
        <v>6</v>
      </c>
      <c r="AS81" s="112"/>
      <c r="AT81" s="112"/>
      <c r="AU81" s="112"/>
      <c r="AV81" s="112"/>
      <c r="AW81" s="112"/>
      <c r="AX81" s="112"/>
      <c r="AY81" s="112"/>
      <c r="AZ81" s="113">
        <f>AQ81+AT81*1+AU81*2+AV81*5+AW81*10+AX81*10+AY81*3</f>
        <v>46.53</v>
      </c>
      <c r="BA81" s="114">
        <v>12.77</v>
      </c>
      <c r="BB81" s="115"/>
      <c r="BC81" s="115">
        <v>1</v>
      </c>
      <c r="BD81" s="115"/>
      <c r="BE81" s="115">
        <v>1</v>
      </c>
      <c r="BF81" s="115">
        <v>4</v>
      </c>
      <c r="BG81" s="115"/>
      <c r="BH81" s="115"/>
      <c r="BI81" s="115"/>
      <c r="BJ81" s="116">
        <f>BA81+BD81*1+BE81*2+BF81*5+BG81*10+BH81*10+BI81*3</f>
        <v>34.769999999999996</v>
      </c>
      <c r="BK81" s="90"/>
      <c r="BL81" s="117">
        <f>$BL$5/L81</f>
        <v>0.4407771535580524</v>
      </c>
      <c r="BM81" s="118">
        <f>$BM$5/V81</f>
        <v>0.1919342793129201</v>
      </c>
      <c r="BN81" s="118">
        <f>$BN$5/AF81</f>
        <v>0.31762917933130697</v>
      </c>
      <c r="BO81" s="118">
        <f>$BO$5/AP81</f>
        <v>0.28281726995202794</v>
      </c>
      <c r="BP81" s="118">
        <f>$BP$5/AZ81</f>
        <v>0.10015044057597249</v>
      </c>
      <c r="BQ81" s="119">
        <f>$BQ$5/BJ81</f>
        <v>0.2847282139775669</v>
      </c>
      <c r="BR81" s="120">
        <f>SUM(BL81:BQ81)</f>
        <v>1.6180365367078469</v>
      </c>
      <c r="BS81" s="121">
        <f>($BS$5*BR81)</f>
        <v>0.32617254354285574</v>
      </c>
      <c r="BT81" s="122">
        <f>(RANK(BS81,$BS$6:$BS$89))</f>
        <v>76</v>
      </c>
      <c r="BV81" s="123">
        <f>L81+V81+AF81+AP81+AZ81+BJ81</f>
        <v>283.12</v>
      </c>
    </row>
    <row r="82" spans="1:74" ht="12.75">
      <c r="A82" s="97">
        <v>53</v>
      </c>
      <c r="B82" s="125" t="s">
        <v>121</v>
      </c>
      <c r="C82" s="99">
        <v>19.19</v>
      </c>
      <c r="D82" s="100">
        <v>1</v>
      </c>
      <c r="E82" s="100">
        <v>1</v>
      </c>
      <c r="F82" s="100">
        <v>1</v>
      </c>
      <c r="G82" s="100"/>
      <c r="H82" s="100">
        <v>8</v>
      </c>
      <c r="I82" s="100">
        <v>1</v>
      </c>
      <c r="J82" s="100"/>
      <c r="K82" s="100">
        <v>11</v>
      </c>
      <c r="L82" s="101">
        <f>C82+F82*1+G82*2+H82*5+I82*10+J82*10+K82*3</f>
        <v>103.19</v>
      </c>
      <c r="M82" s="102">
        <v>44.66</v>
      </c>
      <c r="N82" s="103">
        <v>2</v>
      </c>
      <c r="O82" s="103">
        <v>3</v>
      </c>
      <c r="P82" s="103">
        <v>1</v>
      </c>
      <c r="Q82" s="103"/>
      <c r="R82" s="103">
        <v>4</v>
      </c>
      <c r="S82" s="103"/>
      <c r="T82" s="103">
        <v>2</v>
      </c>
      <c r="U82" s="103">
        <v>9</v>
      </c>
      <c r="V82" s="104">
        <f>M82+P82*1+Q82*2+R82*5+S82*10+T82*10+U82*3</f>
        <v>112.66</v>
      </c>
      <c r="W82" s="105">
        <v>18.09</v>
      </c>
      <c r="X82" s="106"/>
      <c r="Y82" s="106">
        <v>7</v>
      </c>
      <c r="Z82" s="106"/>
      <c r="AA82" s="106">
        <v>1</v>
      </c>
      <c r="AB82" s="106">
        <v>2</v>
      </c>
      <c r="AC82" s="106"/>
      <c r="AD82" s="106"/>
      <c r="AE82" s="106"/>
      <c r="AF82" s="107">
        <f>W82+Z82*1+AA82*2+AB82*5+AC82*10+AD82*10+AE82*3</f>
        <v>30.09</v>
      </c>
      <c r="AG82" s="108">
        <v>23.22</v>
      </c>
      <c r="AH82" s="109">
        <v>3</v>
      </c>
      <c r="AI82" s="109"/>
      <c r="AJ82" s="109"/>
      <c r="AK82" s="109"/>
      <c r="AL82" s="109">
        <v>6</v>
      </c>
      <c r="AM82" s="109"/>
      <c r="AN82" s="109"/>
      <c r="AO82" s="109"/>
      <c r="AP82" s="110">
        <f>AG82+AJ82*1+AK82*2+AL82*5+AM82*10+AN82*10+AO82*3</f>
        <v>53.22</v>
      </c>
      <c r="AQ82" s="111">
        <v>11.46</v>
      </c>
      <c r="AR82" s="112">
        <v>6</v>
      </c>
      <c r="AS82" s="112"/>
      <c r="AT82" s="112"/>
      <c r="AU82" s="112"/>
      <c r="AV82" s="112"/>
      <c r="AW82" s="112"/>
      <c r="AX82" s="112"/>
      <c r="AY82" s="112"/>
      <c r="AZ82" s="113">
        <f>AQ82+AT82*1+AU82*2+AV82*5+AW82*10+AX82*10+AY82*3</f>
        <v>11.46</v>
      </c>
      <c r="BA82" s="114">
        <v>13.5</v>
      </c>
      <c r="BB82" s="115"/>
      <c r="BC82" s="115">
        <v>2</v>
      </c>
      <c r="BD82" s="115"/>
      <c r="BE82" s="115"/>
      <c r="BF82" s="115">
        <v>4</v>
      </c>
      <c r="BG82" s="115"/>
      <c r="BH82" s="115"/>
      <c r="BI82" s="115"/>
      <c r="BJ82" s="116">
        <f>BA82+BD82*1+BE82*2+BF82*5+BG82*10+BH82*10+BI82*3</f>
        <v>33.5</v>
      </c>
      <c r="BK82" s="90"/>
      <c r="BL82" s="117">
        <f>$BL$5/L82</f>
        <v>0.18247892237619923</v>
      </c>
      <c r="BM82" s="118">
        <f>$BM$5/V82</f>
        <v>0.13687200426060714</v>
      </c>
      <c r="BN82" s="118">
        <f>$BN$5/AF82</f>
        <v>0.3472914589564639</v>
      </c>
      <c r="BO82" s="118">
        <f>$BO$5/AP82</f>
        <v>0.2437053739195791</v>
      </c>
      <c r="BP82" s="118">
        <f>$BP$5/AZ82</f>
        <v>0.40663176265270506</v>
      </c>
      <c r="BQ82" s="119">
        <f>$BQ$5/BJ82</f>
        <v>0.2955223880597015</v>
      </c>
      <c r="BR82" s="120">
        <f>SUM(BL82:BQ82)</f>
        <v>1.612501910225256</v>
      </c>
      <c r="BS82" s="121">
        <f>($BS$5*BR82)</f>
        <v>0.3250568436458316</v>
      </c>
      <c r="BT82" s="122">
        <f>(RANK(BS82,$BS$6:$BS$89))</f>
        <v>77</v>
      </c>
      <c r="BV82" s="123">
        <f>L82+V82+AF82+AP82+AZ82+BJ82</f>
        <v>344.11999999999995</v>
      </c>
    </row>
    <row r="83" spans="1:74" ht="12.75">
      <c r="A83" s="97">
        <v>74</v>
      </c>
      <c r="B83" s="98" t="s">
        <v>142</v>
      </c>
      <c r="C83" s="99">
        <v>35.53</v>
      </c>
      <c r="D83" s="100">
        <v>2</v>
      </c>
      <c r="E83" s="100"/>
      <c r="F83" s="100">
        <v>1</v>
      </c>
      <c r="G83" s="100">
        <v>2</v>
      </c>
      <c r="H83" s="100">
        <v>7</v>
      </c>
      <c r="I83" s="100"/>
      <c r="J83" s="100"/>
      <c r="K83" s="100"/>
      <c r="L83" s="101">
        <f>C83+F83*1+G83*2+H83*5+I83*10+J83*10+K83*3</f>
        <v>75.53</v>
      </c>
      <c r="M83" s="102">
        <v>45.48</v>
      </c>
      <c r="N83" s="103">
        <v>2</v>
      </c>
      <c r="O83" s="103">
        <v>3</v>
      </c>
      <c r="P83" s="103">
        <v>5</v>
      </c>
      <c r="Q83" s="103"/>
      <c r="R83" s="103"/>
      <c r="S83" s="103"/>
      <c r="T83" s="103">
        <v>1</v>
      </c>
      <c r="U83" s="103">
        <v>7</v>
      </c>
      <c r="V83" s="104">
        <f>M83+P83*1+Q83*2+R83*5+S83*10+T83*10+U83*3</f>
        <v>81.47999999999999</v>
      </c>
      <c r="W83" s="105">
        <v>33.1</v>
      </c>
      <c r="X83" s="106"/>
      <c r="Y83" s="106">
        <v>6</v>
      </c>
      <c r="Z83" s="106">
        <v>1</v>
      </c>
      <c r="AA83" s="106">
        <v>3</v>
      </c>
      <c r="AB83" s="106"/>
      <c r="AC83" s="106"/>
      <c r="AD83" s="106"/>
      <c r="AE83" s="106">
        <v>1</v>
      </c>
      <c r="AF83" s="107">
        <f>W83+Z83*1+AA83*2+AB83*5+AC83*10+AD83*10+AE83*3</f>
        <v>43.1</v>
      </c>
      <c r="AG83" s="108">
        <v>26.11</v>
      </c>
      <c r="AH83" s="109">
        <v>3</v>
      </c>
      <c r="AI83" s="109"/>
      <c r="AJ83" s="109">
        <v>1</v>
      </c>
      <c r="AK83" s="109"/>
      <c r="AL83" s="109">
        <v>5</v>
      </c>
      <c r="AM83" s="109"/>
      <c r="AN83" s="109"/>
      <c r="AO83" s="109"/>
      <c r="AP83" s="110">
        <f>AG83+AJ83*1+AK83*2+AL83*5+AM83*10+AN83*10+AO83*3</f>
        <v>52.11</v>
      </c>
      <c r="AQ83" s="111">
        <v>16.08</v>
      </c>
      <c r="AR83" s="112">
        <v>6</v>
      </c>
      <c r="AS83" s="112"/>
      <c r="AT83" s="112"/>
      <c r="AU83" s="112"/>
      <c r="AV83" s="112"/>
      <c r="AW83" s="112"/>
      <c r="AX83" s="112"/>
      <c r="AY83" s="112"/>
      <c r="AZ83" s="113">
        <f>AQ83+AT83*1+AU83*2+AV83*5+AW83*10+AX83*10+AY83*3</f>
        <v>16.08</v>
      </c>
      <c r="BA83" s="114">
        <v>18.93</v>
      </c>
      <c r="BB83" s="115"/>
      <c r="BC83" s="115">
        <v>2</v>
      </c>
      <c r="BD83" s="115">
        <v>3</v>
      </c>
      <c r="BE83" s="115"/>
      <c r="BF83" s="115">
        <v>1</v>
      </c>
      <c r="BG83" s="115"/>
      <c r="BH83" s="115"/>
      <c r="BI83" s="115"/>
      <c r="BJ83" s="116">
        <f>BA83+BD83*1+BE83*2+BF83*5+BG83*10+BH83*10+BI83*3</f>
        <v>26.93</v>
      </c>
      <c r="BK83" s="90"/>
      <c r="BL83" s="117">
        <f>$BL$5/L83</f>
        <v>0.24930491195551435</v>
      </c>
      <c r="BM83" s="118">
        <f>$BM$5/V83</f>
        <v>0.18924889543446247</v>
      </c>
      <c r="BN83" s="118">
        <f>$BN$5/AF83</f>
        <v>0.2424593967517401</v>
      </c>
      <c r="BO83" s="118">
        <f>$BO$5/AP83</f>
        <v>0.24889656495874113</v>
      </c>
      <c r="BP83" s="118">
        <f>$BP$5/AZ83</f>
        <v>0.28980099502487566</v>
      </c>
      <c r="BQ83" s="119">
        <f>$BQ$5/BJ83</f>
        <v>0.3676197549201634</v>
      </c>
      <c r="BR83" s="120">
        <f>SUM(BL83:BQ83)</f>
        <v>1.5873305190454972</v>
      </c>
      <c r="BS83" s="121">
        <f>($BS$5*BR83)</f>
        <v>0.3199826586695645</v>
      </c>
      <c r="BT83" s="122">
        <f>(RANK(BS83,$BS$6:$BS$89))</f>
        <v>78</v>
      </c>
      <c r="BV83" s="123">
        <f>L83+V83+AF83+AP83+AZ83+BJ83</f>
        <v>295.22999999999996</v>
      </c>
    </row>
    <row r="84" spans="1:74" ht="12.75">
      <c r="A84" s="97">
        <v>49</v>
      </c>
      <c r="B84" s="125" t="s">
        <v>117</v>
      </c>
      <c r="C84" s="99">
        <v>32.94</v>
      </c>
      <c r="D84" s="100">
        <v>2</v>
      </c>
      <c r="E84" s="100">
        <v>4</v>
      </c>
      <c r="F84" s="100"/>
      <c r="G84" s="100"/>
      <c r="H84" s="100">
        <v>6</v>
      </c>
      <c r="I84" s="100"/>
      <c r="J84" s="100"/>
      <c r="K84" s="100"/>
      <c r="L84" s="101">
        <f>C84+F84*1+G84*2+H84*5+I84*10+J84*10+K84*3</f>
        <v>62.94</v>
      </c>
      <c r="M84" s="102">
        <v>40.56</v>
      </c>
      <c r="N84" s="103"/>
      <c r="O84" s="103">
        <v>3</v>
      </c>
      <c r="P84" s="103">
        <v>1</v>
      </c>
      <c r="Q84" s="103"/>
      <c r="R84" s="103">
        <v>6</v>
      </c>
      <c r="S84" s="103">
        <v>2</v>
      </c>
      <c r="T84" s="103">
        <v>4</v>
      </c>
      <c r="U84" s="103">
        <v>4</v>
      </c>
      <c r="V84" s="104">
        <f>M84+P84*1+Q84*2+R84*5+S84*10+T84*10+U84*3</f>
        <v>143.56</v>
      </c>
      <c r="W84" s="105">
        <v>43.93</v>
      </c>
      <c r="X84" s="106"/>
      <c r="Y84" s="106">
        <v>9</v>
      </c>
      <c r="Z84" s="106"/>
      <c r="AA84" s="106">
        <v>1</v>
      </c>
      <c r="AB84" s="106"/>
      <c r="AC84" s="106"/>
      <c r="AD84" s="106"/>
      <c r="AE84" s="106"/>
      <c r="AF84" s="107">
        <f>W84+Z84*1+AA84*2+AB84*5+AC84*10+AD84*10+AE84*3</f>
        <v>45.93</v>
      </c>
      <c r="AG84" s="108">
        <v>25.02</v>
      </c>
      <c r="AH84" s="109">
        <v>3</v>
      </c>
      <c r="AI84" s="109">
        <v>1</v>
      </c>
      <c r="AJ84" s="109"/>
      <c r="AK84" s="109"/>
      <c r="AL84" s="109">
        <v>5</v>
      </c>
      <c r="AM84" s="109"/>
      <c r="AN84" s="109"/>
      <c r="AO84" s="109"/>
      <c r="AP84" s="110">
        <f>AG84+AJ84*1+AK84*2+AL84*5+AM84*10+AN84*10+AO84*3</f>
        <v>50.019999999999996</v>
      </c>
      <c r="AQ84" s="111">
        <v>13.13</v>
      </c>
      <c r="AR84" s="112">
        <v>6</v>
      </c>
      <c r="AS84" s="112"/>
      <c r="AT84" s="112"/>
      <c r="AU84" s="112"/>
      <c r="AV84" s="112"/>
      <c r="AW84" s="112"/>
      <c r="AX84" s="112"/>
      <c r="AY84" s="112"/>
      <c r="AZ84" s="113">
        <f>AQ84+AT84*1+AU84*2+AV84*5+AW84*10+AX84*10+AY84*3</f>
        <v>13.13</v>
      </c>
      <c r="BA84" s="114">
        <v>18.54</v>
      </c>
      <c r="BB84" s="115"/>
      <c r="BC84" s="115"/>
      <c r="BD84" s="115"/>
      <c r="BE84" s="115"/>
      <c r="BF84" s="115">
        <v>6</v>
      </c>
      <c r="BG84" s="115"/>
      <c r="BH84" s="115"/>
      <c r="BI84" s="115"/>
      <c r="BJ84" s="116">
        <f>BA84+BD84*1+BE84*2+BF84*5+BG84*10+BH84*10+BI84*3</f>
        <v>48.54</v>
      </c>
      <c r="BK84" s="90"/>
      <c r="BL84" s="117">
        <f>$BL$5/L84</f>
        <v>0.29917381633301554</v>
      </c>
      <c r="BM84" s="118">
        <f>$BM$5/V84</f>
        <v>0.1074115352465868</v>
      </c>
      <c r="BN84" s="118">
        <f>$BN$5/AF84</f>
        <v>0.22752013934247767</v>
      </c>
      <c r="BO84" s="118">
        <f>$BO$5/AP84</f>
        <v>0.2592962814874051</v>
      </c>
      <c r="BP84" s="118">
        <f>$BP$5/AZ84</f>
        <v>0.3549124143183549</v>
      </c>
      <c r="BQ84" s="119">
        <f>$BQ$5/BJ84</f>
        <v>0.203955500618047</v>
      </c>
      <c r="BR84" s="120">
        <f>SUM(BL84:BQ84)</f>
        <v>1.452269687345887</v>
      </c>
      <c r="BS84" s="121">
        <f>($BS$5*BR84)</f>
        <v>0.2927563667972508</v>
      </c>
      <c r="BT84" s="122">
        <f>(RANK(BS84,$BS$6:$BS$89))</f>
        <v>79</v>
      </c>
      <c r="BV84" s="123">
        <f>L84+V84+AF84+AP84+AZ84+BJ84</f>
        <v>364.12</v>
      </c>
    </row>
    <row r="85" spans="1:74" ht="12.75" hidden="1">
      <c r="A85" s="97">
        <v>80</v>
      </c>
      <c r="B85" s="98"/>
      <c r="C85" s="99">
        <v>9999</v>
      </c>
      <c r="D85" s="100"/>
      <c r="E85" s="100"/>
      <c r="F85" s="100"/>
      <c r="G85" s="100"/>
      <c r="H85" s="100"/>
      <c r="I85" s="100"/>
      <c r="J85" s="100"/>
      <c r="K85" s="100"/>
      <c r="L85" s="101">
        <f>C85+F85*1+G85*2+H85*5+I85*10+J85*10+K85*3</f>
        <v>9999</v>
      </c>
      <c r="M85" s="102">
        <v>9999</v>
      </c>
      <c r="N85" s="103"/>
      <c r="O85" s="103"/>
      <c r="P85" s="103"/>
      <c r="Q85" s="103"/>
      <c r="R85" s="103"/>
      <c r="S85" s="103"/>
      <c r="T85" s="103"/>
      <c r="U85" s="103"/>
      <c r="V85" s="104">
        <f>M85+P85*1+Q85*2+R85*5+S85*10+T85*10+U85*3</f>
        <v>9999</v>
      </c>
      <c r="W85" s="105">
        <v>9999</v>
      </c>
      <c r="X85" s="106"/>
      <c r="Y85" s="106"/>
      <c r="Z85" s="106"/>
      <c r="AA85" s="106"/>
      <c r="AB85" s="106"/>
      <c r="AC85" s="106"/>
      <c r="AD85" s="106"/>
      <c r="AE85" s="106"/>
      <c r="AF85" s="107">
        <f>W85+Z85*1+AA85*2+AB85*5+AC85*10+AD85*10+AE85*3</f>
        <v>9999</v>
      </c>
      <c r="AG85" s="108">
        <v>9999</v>
      </c>
      <c r="AH85" s="109"/>
      <c r="AI85" s="109"/>
      <c r="AJ85" s="109"/>
      <c r="AK85" s="109"/>
      <c r="AL85" s="109"/>
      <c r="AM85" s="109"/>
      <c r="AN85" s="109"/>
      <c r="AO85" s="109"/>
      <c r="AP85" s="110">
        <f>AG85+AJ85*1+AK85*2+AL85*5+AM85*10+AN85*10+AO85*3</f>
        <v>9999</v>
      </c>
      <c r="AQ85" s="111">
        <v>9999</v>
      </c>
      <c r="AR85" s="112"/>
      <c r="AS85" s="112"/>
      <c r="AT85" s="112"/>
      <c r="AU85" s="112"/>
      <c r="AV85" s="112"/>
      <c r="AW85" s="112"/>
      <c r="AX85" s="112"/>
      <c r="AY85" s="112"/>
      <c r="AZ85" s="113">
        <f>AQ85+AT85*1+AU85*2+AV85*5+AW85*10+AX85*10+AY85*3</f>
        <v>9999</v>
      </c>
      <c r="BA85" s="114">
        <v>9999</v>
      </c>
      <c r="BB85" s="115"/>
      <c r="BC85" s="115"/>
      <c r="BD85" s="115"/>
      <c r="BE85" s="115"/>
      <c r="BF85" s="115"/>
      <c r="BG85" s="115"/>
      <c r="BH85" s="115"/>
      <c r="BI85" s="115"/>
      <c r="BJ85" s="116">
        <f>BA85+BD85*1+BE85*2+BF85*5+BG85*10+BH85*10+BI85*3</f>
        <v>9999</v>
      </c>
      <c r="BK85" s="90"/>
      <c r="BL85" s="117">
        <f>$BL$5/L85</f>
        <v>0.001883188318831883</v>
      </c>
      <c r="BM85" s="118">
        <f>$BM$5/V85</f>
        <v>0.0015421542154215422</v>
      </c>
      <c r="BN85" s="118">
        <f>$BN$5/AF85</f>
        <v>0.001045104510451045</v>
      </c>
      <c r="BO85" s="118">
        <f>$BO$5/AP85</f>
        <v>0.0012971297129712972</v>
      </c>
      <c r="BP85" s="118">
        <f>$BP$5/AZ85</f>
        <v>0.0004660466046604661</v>
      </c>
      <c r="BQ85" s="119">
        <f>$BQ$5/BJ85</f>
        <v>0.0009900990099009901</v>
      </c>
      <c r="BR85" s="120">
        <f>SUM(BL85:BQ85)</f>
        <v>0.007223722372237224</v>
      </c>
      <c r="BS85" s="121">
        <f>($BS$5*BR85)</f>
        <v>0.0014561969687001447</v>
      </c>
      <c r="BT85" s="122">
        <f>(RANK(BS85,$BS$6:$BS$89))</f>
        <v>80</v>
      </c>
      <c r="BV85" s="123">
        <f>L85+V85+AF85+AP85+AZ85+BJ85</f>
        <v>59994</v>
      </c>
    </row>
    <row r="86" spans="1:74" ht="12.75" hidden="1">
      <c r="A86" s="97">
        <v>81</v>
      </c>
      <c r="B86" s="98" t="s">
        <v>37</v>
      </c>
      <c r="C86" s="99">
        <v>9999</v>
      </c>
      <c r="D86" s="100"/>
      <c r="E86" s="100"/>
      <c r="F86" s="100"/>
      <c r="G86" s="100"/>
      <c r="H86" s="100"/>
      <c r="I86" s="100"/>
      <c r="J86" s="100"/>
      <c r="K86" s="100"/>
      <c r="L86" s="101">
        <f>C86+F86*1+G86*2+H86*5+I86*10+J86*10+K86*3</f>
        <v>9999</v>
      </c>
      <c r="M86" s="102">
        <v>9999</v>
      </c>
      <c r="N86" s="103"/>
      <c r="O86" s="103"/>
      <c r="P86" s="103"/>
      <c r="Q86" s="103"/>
      <c r="R86" s="103"/>
      <c r="S86" s="103"/>
      <c r="T86" s="103"/>
      <c r="U86" s="103"/>
      <c r="V86" s="104">
        <f>M86+P86*1+Q86*2+R86*5+S86*10+T86*10+U86*3</f>
        <v>9999</v>
      </c>
      <c r="W86" s="105">
        <v>9999</v>
      </c>
      <c r="X86" s="106"/>
      <c r="Y86" s="106"/>
      <c r="Z86" s="106"/>
      <c r="AA86" s="106"/>
      <c r="AB86" s="106"/>
      <c r="AC86" s="106"/>
      <c r="AD86" s="106"/>
      <c r="AE86" s="106"/>
      <c r="AF86" s="107">
        <f>W86+Z86*1+AA86*2+AB86*5+AC86*10+AD86*10+AE86*3</f>
        <v>9999</v>
      </c>
      <c r="AG86" s="108">
        <v>9999</v>
      </c>
      <c r="AH86" s="109"/>
      <c r="AI86" s="109"/>
      <c r="AJ86" s="109"/>
      <c r="AK86" s="109"/>
      <c r="AL86" s="109"/>
      <c r="AM86" s="109"/>
      <c r="AN86" s="109"/>
      <c r="AO86" s="109"/>
      <c r="AP86" s="110">
        <f>AG86+AJ86*1+AK86*2+AL86*5+AM86*10+AN86*10+AO86*3</f>
        <v>9999</v>
      </c>
      <c r="AQ86" s="111">
        <v>9999</v>
      </c>
      <c r="AR86" s="112"/>
      <c r="AS86" s="112"/>
      <c r="AT86" s="112"/>
      <c r="AU86" s="112"/>
      <c r="AV86" s="112"/>
      <c r="AW86" s="112"/>
      <c r="AX86" s="112"/>
      <c r="AY86" s="112"/>
      <c r="AZ86" s="113">
        <f>AQ86+AT86*1+AU86*2+AV86*5+AW86*10+AX86*10+AY86*3</f>
        <v>9999</v>
      </c>
      <c r="BA86" s="114">
        <v>9999</v>
      </c>
      <c r="BB86" s="115"/>
      <c r="BC86" s="115"/>
      <c r="BD86" s="115"/>
      <c r="BE86" s="115"/>
      <c r="BF86" s="115"/>
      <c r="BG86" s="115"/>
      <c r="BH86" s="115"/>
      <c r="BI86" s="115"/>
      <c r="BJ86" s="116">
        <f>BA86+BD86*1+BE86*2+BF86*5+BG86*10+BH86*10+BI86*3</f>
        <v>9999</v>
      </c>
      <c r="BK86" s="90"/>
      <c r="BL86" s="117">
        <f>$BL$5/L86</f>
        <v>0.001883188318831883</v>
      </c>
      <c r="BM86" s="118">
        <f>$BM$5/V86</f>
        <v>0.0015421542154215422</v>
      </c>
      <c r="BN86" s="118">
        <f>$BN$5/AF86</f>
        <v>0.001045104510451045</v>
      </c>
      <c r="BO86" s="118">
        <f>$BO$5/AP86</f>
        <v>0.0012971297129712972</v>
      </c>
      <c r="BP86" s="118">
        <f>$BP$5/AZ86</f>
        <v>0.0004660466046604661</v>
      </c>
      <c r="BQ86" s="119">
        <f>$BQ$5/BJ86</f>
        <v>0.0009900990099009901</v>
      </c>
      <c r="BR86" s="120">
        <f>SUM(BL86:BQ86)</f>
        <v>0.007223722372237224</v>
      </c>
      <c r="BS86" s="121">
        <f>($BS$5*BR86)</f>
        <v>0.0014561969687001447</v>
      </c>
      <c r="BT86" s="122">
        <f>(RANK(BS86,$BS$6:$BS$89))</f>
        <v>80</v>
      </c>
      <c r="BV86" s="123">
        <f>L86+V86+AF86+AP86+AZ86+BJ86</f>
        <v>59994</v>
      </c>
    </row>
    <row r="87" spans="1:74" ht="12.75" hidden="1">
      <c r="A87" s="97">
        <v>82</v>
      </c>
      <c r="B87" s="98" t="s">
        <v>37</v>
      </c>
      <c r="C87" s="99">
        <v>9999</v>
      </c>
      <c r="D87" s="100"/>
      <c r="E87" s="100"/>
      <c r="F87" s="100"/>
      <c r="G87" s="100"/>
      <c r="H87" s="100"/>
      <c r="I87" s="100"/>
      <c r="J87" s="100"/>
      <c r="K87" s="100"/>
      <c r="L87" s="101">
        <f>C87+F87*1+G87*2+H87*5+I87*10+J87*10+K87*3</f>
        <v>9999</v>
      </c>
      <c r="M87" s="102">
        <v>9999</v>
      </c>
      <c r="N87" s="103"/>
      <c r="O87" s="103"/>
      <c r="P87" s="103"/>
      <c r="Q87" s="103"/>
      <c r="R87" s="103"/>
      <c r="S87" s="103"/>
      <c r="T87" s="103"/>
      <c r="U87" s="103"/>
      <c r="V87" s="104">
        <f>M87+P87*1+Q87*2+R87*5+S87*10+T87*10+U87*3</f>
        <v>9999</v>
      </c>
      <c r="W87" s="105">
        <v>9999</v>
      </c>
      <c r="X87" s="106"/>
      <c r="Y87" s="106"/>
      <c r="Z87" s="106"/>
      <c r="AA87" s="106"/>
      <c r="AB87" s="106"/>
      <c r="AC87" s="106"/>
      <c r="AD87" s="106"/>
      <c r="AE87" s="106"/>
      <c r="AF87" s="107">
        <f>W87+Z87*1+AA87*2+AB87*5+AC87*10+AD87*10+AE87*3</f>
        <v>9999</v>
      </c>
      <c r="AG87" s="108">
        <v>9999</v>
      </c>
      <c r="AH87" s="109"/>
      <c r="AI87" s="109"/>
      <c r="AJ87" s="109"/>
      <c r="AK87" s="109"/>
      <c r="AL87" s="109"/>
      <c r="AM87" s="109"/>
      <c r="AN87" s="109"/>
      <c r="AO87" s="109"/>
      <c r="AP87" s="110">
        <f>AG87+AJ87*1+AK87*2+AL87*5+AM87*10+AN87*10+AO87*3</f>
        <v>9999</v>
      </c>
      <c r="AQ87" s="111">
        <v>9999</v>
      </c>
      <c r="AR87" s="112"/>
      <c r="AS87" s="112"/>
      <c r="AT87" s="112"/>
      <c r="AU87" s="112"/>
      <c r="AV87" s="112"/>
      <c r="AW87" s="112"/>
      <c r="AX87" s="112"/>
      <c r="AY87" s="112"/>
      <c r="AZ87" s="113">
        <f>AQ87+AT87*1+AU87*2+AV87*5+AW87*10+AX87*10+AY87*3</f>
        <v>9999</v>
      </c>
      <c r="BA87" s="114">
        <v>9999</v>
      </c>
      <c r="BB87" s="115"/>
      <c r="BC87" s="115"/>
      <c r="BD87" s="115"/>
      <c r="BE87" s="115"/>
      <c r="BF87" s="115"/>
      <c r="BG87" s="115"/>
      <c r="BH87" s="115"/>
      <c r="BI87" s="115"/>
      <c r="BJ87" s="116">
        <f>BA87+BD87*1+BE87*2+BF87*5+BG87*10+BH87*10+BI87*3</f>
        <v>9999</v>
      </c>
      <c r="BK87" s="90"/>
      <c r="BL87" s="117">
        <f>$BL$5/L87</f>
        <v>0.001883188318831883</v>
      </c>
      <c r="BM87" s="118">
        <f>$BM$5/V87</f>
        <v>0.0015421542154215422</v>
      </c>
      <c r="BN87" s="118">
        <f>$BN$5/AF87</f>
        <v>0.001045104510451045</v>
      </c>
      <c r="BO87" s="118">
        <f>$BO$5/AP87</f>
        <v>0.0012971297129712972</v>
      </c>
      <c r="BP87" s="118">
        <f>$BP$5/AZ87</f>
        <v>0.0004660466046604661</v>
      </c>
      <c r="BQ87" s="119">
        <f>$BQ$5/BJ87</f>
        <v>0.0009900990099009901</v>
      </c>
      <c r="BR87" s="120">
        <f>SUM(BL87:BQ87)</f>
        <v>0.007223722372237224</v>
      </c>
      <c r="BS87" s="121">
        <f>($BS$5*BR87)</f>
        <v>0.0014561969687001447</v>
      </c>
      <c r="BT87" s="122">
        <f>(RANK(BS87,$BS$6:$BS$89))</f>
        <v>80</v>
      </c>
      <c r="BV87" s="123">
        <f>L87+V87+AF87+AP87+AZ87+BJ87</f>
        <v>59994</v>
      </c>
    </row>
    <row r="88" spans="1:74" ht="12.75" hidden="1">
      <c r="A88" s="97">
        <v>83</v>
      </c>
      <c r="B88" s="98" t="s">
        <v>37</v>
      </c>
      <c r="C88" s="99">
        <v>9999</v>
      </c>
      <c r="D88" s="100"/>
      <c r="E88" s="100"/>
      <c r="F88" s="100"/>
      <c r="G88" s="100"/>
      <c r="H88" s="100"/>
      <c r="I88" s="100"/>
      <c r="J88" s="100"/>
      <c r="K88" s="100"/>
      <c r="L88" s="101">
        <f>C88+F88*1+G88*2+H88*5+I88*10+J88*10+K88*3</f>
        <v>9999</v>
      </c>
      <c r="M88" s="102">
        <v>9999</v>
      </c>
      <c r="N88" s="103"/>
      <c r="O88" s="103"/>
      <c r="P88" s="103"/>
      <c r="Q88" s="103"/>
      <c r="R88" s="103"/>
      <c r="S88" s="103"/>
      <c r="T88" s="103"/>
      <c r="U88" s="103"/>
      <c r="V88" s="104">
        <f>M88+P88*1+Q88*2+R88*5+S88*10+T88*10+U88*3</f>
        <v>9999</v>
      </c>
      <c r="W88" s="105">
        <v>9999</v>
      </c>
      <c r="X88" s="106"/>
      <c r="Y88" s="106"/>
      <c r="Z88" s="106"/>
      <c r="AA88" s="106"/>
      <c r="AB88" s="106"/>
      <c r="AC88" s="106"/>
      <c r="AD88" s="106"/>
      <c r="AE88" s="106"/>
      <c r="AF88" s="107">
        <f>W88+Z88*1+AA88*2+AB88*5+AC88*10+AD88*10+AE88*3</f>
        <v>9999</v>
      </c>
      <c r="AG88" s="108">
        <v>9999</v>
      </c>
      <c r="AH88" s="109"/>
      <c r="AI88" s="109"/>
      <c r="AJ88" s="109"/>
      <c r="AK88" s="109"/>
      <c r="AL88" s="109"/>
      <c r="AM88" s="109"/>
      <c r="AN88" s="109"/>
      <c r="AO88" s="109"/>
      <c r="AP88" s="110">
        <f>AG88+AJ88*1+AK88*2+AL88*5+AM88*10+AN88*10+AO88*3</f>
        <v>9999</v>
      </c>
      <c r="AQ88" s="111">
        <v>9999</v>
      </c>
      <c r="AR88" s="112"/>
      <c r="AS88" s="112"/>
      <c r="AT88" s="112"/>
      <c r="AU88" s="112"/>
      <c r="AV88" s="112"/>
      <c r="AW88" s="112"/>
      <c r="AX88" s="112"/>
      <c r="AY88" s="112"/>
      <c r="AZ88" s="113">
        <f>AQ88+AT88*1+AU88*2+AV88*5+AW88*10+AX88*10+AY88*3</f>
        <v>9999</v>
      </c>
      <c r="BA88" s="114">
        <v>9999</v>
      </c>
      <c r="BB88" s="115"/>
      <c r="BC88" s="115"/>
      <c r="BD88" s="115"/>
      <c r="BE88" s="115"/>
      <c r="BF88" s="115"/>
      <c r="BG88" s="115"/>
      <c r="BH88" s="115"/>
      <c r="BI88" s="115"/>
      <c r="BJ88" s="116">
        <f>BA88+BD88*1+BE88*2+BF88*5+BG88*10+BH88*10+BI88*3</f>
        <v>9999</v>
      </c>
      <c r="BK88" s="90"/>
      <c r="BL88" s="117">
        <f>$BL$5/L88</f>
        <v>0.001883188318831883</v>
      </c>
      <c r="BM88" s="118">
        <f>$BM$5/V88</f>
        <v>0.0015421542154215422</v>
      </c>
      <c r="BN88" s="118">
        <f>$BN$5/AF88</f>
        <v>0.001045104510451045</v>
      </c>
      <c r="BO88" s="118">
        <f>$BO$5/AP88</f>
        <v>0.0012971297129712972</v>
      </c>
      <c r="BP88" s="118">
        <f>$BP$5/AZ88</f>
        <v>0.0004660466046604661</v>
      </c>
      <c r="BQ88" s="119">
        <f>$BQ$5/BJ88</f>
        <v>0.0009900990099009901</v>
      </c>
      <c r="BR88" s="120">
        <f>SUM(BL88:BQ88)</f>
        <v>0.007223722372237224</v>
      </c>
      <c r="BS88" s="121">
        <f>($BS$5*BR88)</f>
        <v>0.0014561969687001447</v>
      </c>
      <c r="BT88" s="122">
        <f>(RANK(BS88,$BS$6:$BS$89))</f>
        <v>80</v>
      </c>
      <c r="BV88" s="123">
        <f>L88+V88+AF88+AP88+AZ88+BJ88</f>
        <v>59994</v>
      </c>
    </row>
    <row r="89" spans="1:74" ht="12.75" hidden="1">
      <c r="A89" s="97">
        <v>84</v>
      </c>
      <c r="B89" s="127" t="s">
        <v>37</v>
      </c>
      <c r="C89" s="128">
        <v>9999</v>
      </c>
      <c r="D89" s="129"/>
      <c r="E89" s="129"/>
      <c r="F89" s="129"/>
      <c r="G89" s="129"/>
      <c r="H89" s="129"/>
      <c r="I89" s="129"/>
      <c r="J89" s="129"/>
      <c r="K89" s="129"/>
      <c r="L89" s="130">
        <f>C89+F89*1+G89*2+H89*5+I89*10+J89*10+K89*3</f>
        <v>9999</v>
      </c>
      <c r="M89" s="131">
        <v>9999</v>
      </c>
      <c r="N89" s="132"/>
      <c r="O89" s="132"/>
      <c r="P89" s="132"/>
      <c r="Q89" s="132"/>
      <c r="R89" s="132"/>
      <c r="S89" s="132"/>
      <c r="T89" s="132"/>
      <c r="U89" s="132"/>
      <c r="V89" s="133">
        <f>M89+P89*1+Q89*2+R89*5+S89*10+T89*10+U89*3</f>
        <v>9999</v>
      </c>
      <c r="W89" s="134">
        <v>9999</v>
      </c>
      <c r="X89" s="135"/>
      <c r="Y89" s="135"/>
      <c r="Z89" s="135"/>
      <c r="AA89" s="135"/>
      <c r="AB89" s="135"/>
      <c r="AC89" s="135"/>
      <c r="AD89" s="135"/>
      <c r="AE89" s="135"/>
      <c r="AF89" s="136">
        <f>W89+Z89*1+AA89*2+AB89*5+AC89*10+AD89*10+AE89*3</f>
        <v>9999</v>
      </c>
      <c r="AG89" s="137">
        <v>9999</v>
      </c>
      <c r="AH89" s="138"/>
      <c r="AI89" s="138"/>
      <c r="AJ89" s="138"/>
      <c r="AK89" s="138"/>
      <c r="AL89" s="138"/>
      <c r="AM89" s="138"/>
      <c r="AN89" s="138"/>
      <c r="AO89" s="138"/>
      <c r="AP89" s="139">
        <f>AG89+AJ89*1+AK89*2+AL89*5+AM89*10+AN89*10+AO89*3</f>
        <v>9999</v>
      </c>
      <c r="AQ89" s="140">
        <v>9999</v>
      </c>
      <c r="AR89" s="141"/>
      <c r="AS89" s="141"/>
      <c r="AT89" s="141"/>
      <c r="AU89" s="141"/>
      <c r="AV89" s="141"/>
      <c r="AW89" s="141"/>
      <c r="AX89" s="141"/>
      <c r="AY89" s="141"/>
      <c r="AZ89" s="142">
        <f>AQ89+AT89*1+AU89*2+AV89*5+AW89*10+AX89*10+AY89*3</f>
        <v>9999</v>
      </c>
      <c r="BA89" s="143">
        <v>9999</v>
      </c>
      <c r="BB89" s="144"/>
      <c r="BC89" s="144"/>
      <c r="BD89" s="144"/>
      <c r="BE89" s="144"/>
      <c r="BF89" s="144"/>
      <c r="BG89" s="144"/>
      <c r="BH89" s="144"/>
      <c r="BI89" s="144"/>
      <c r="BJ89" s="145">
        <f>BA89+BD89*1+BE89*2+BF89*5+BG89*10+BH89*10+BI89*3</f>
        <v>9999</v>
      </c>
      <c r="BK89" s="90"/>
      <c r="BL89" s="146">
        <f>$BL$5/L89</f>
        <v>0.001883188318831883</v>
      </c>
      <c r="BM89" s="147">
        <f>$BM$5/V89</f>
        <v>0.0015421542154215422</v>
      </c>
      <c r="BN89" s="147">
        <f>$BN$5/AF89</f>
        <v>0.001045104510451045</v>
      </c>
      <c r="BO89" s="147">
        <f>$BO$5/AP89</f>
        <v>0.0012971297129712972</v>
      </c>
      <c r="BP89" s="147">
        <f>$BP$5/AZ89</f>
        <v>0.0004660466046604661</v>
      </c>
      <c r="BQ89" s="148">
        <f>$BQ$5/BJ89</f>
        <v>0.0009900990099009901</v>
      </c>
      <c r="BR89" s="149">
        <f>SUM(BL89:BQ89)</f>
        <v>0.007223722372237224</v>
      </c>
      <c r="BS89" s="150">
        <f>($BS$5*BR89)</f>
        <v>0.0014561969687001447</v>
      </c>
      <c r="BT89" s="151">
        <f>(RANK(BS89,$BS$6:$BS$89))</f>
        <v>80</v>
      </c>
      <c r="BV89" s="152">
        <f>L89+V89+AF89+AP89+AZ89+BJ89</f>
        <v>59994</v>
      </c>
    </row>
    <row r="90" spans="63:72" ht="12.75">
      <c r="BK90" s="31"/>
      <c r="BS90" s="153"/>
      <c r="BT90" s="153"/>
    </row>
    <row r="91" spans="1:74" ht="12.75">
      <c r="A91" s="154"/>
      <c r="B91" s="4" t="s">
        <v>38</v>
      </c>
      <c r="C91" s="185">
        <v>1</v>
      </c>
      <c r="D91" s="185"/>
      <c r="E91" s="185"/>
      <c r="F91" s="185"/>
      <c r="G91" s="185"/>
      <c r="H91" s="185"/>
      <c r="I91" s="185"/>
      <c r="J91" s="185"/>
      <c r="K91" s="185"/>
      <c r="L91" s="185"/>
      <c r="M91" s="186">
        <v>2</v>
      </c>
      <c r="N91" s="186"/>
      <c r="O91" s="186"/>
      <c r="P91" s="186"/>
      <c r="Q91" s="186"/>
      <c r="R91" s="186"/>
      <c r="S91" s="186"/>
      <c r="T91" s="186"/>
      <c r="U91" s="186"/>
      <c r="V91" s="186"/>
      <c r="W91" s="187">
        <v>3</v>
      </c>
      <c r="X91" s="187"/>
      <c r="Y91" s="187"/>
      <c r="Z91" s="187"/>
      <c r="AA91" s="187"/>
      <c r="AB91" s="187"/>
      <c r="AC91" s="187"/>
      <c r="AD91" s="187"/>
      <c r="AE91" s="187"/>
      <c r="AF91" s="187"/>
      <c r="AG91" s="188">
        <v>4</v>
      </c>
      <c r="AH91" s="188"/>
      <c r="AI91" s="188"/>
      <c r="AJ91" s="188"/>
      <c r="AK91" s="188"/>
      <c r="AL91" s="188"/>
      <c r="AM91" s="188"/>
      <c r="AN91" s="188"/>
      <c r="AO91" s="188"/>
      <c r="AP91" s="188"/>
      <c r="AQ91" s="189">
        <v>5</v>
      </c>
      <c r="AR91" s="189"/>
      <c r="AS91" s="189"/>
      <c r="AT91" s="189"/>
      <c r="AU91" s="189"/>
      <c r="AV91" s="189"/>
      <c r="AW91" s="189"/>
      <c r="AX91" s="189"/>
      <c r="AY91" s="189"/>
      <c r="AZ91" s="189"/>
      <c r="BA91" s="190">
        <v>6</v>
      </c>
      <c r="BB91" s="190"/>
      <c r="BC91" s="190"/>
      <c r="BD91" s="190"/>
      <c r="BE91" s="190"/>
      <c r="BF91" s="190"/>
      <c r="BG91" s="190"/>
      <c r="BH91" s="190"/>
      <c r="BI91" s="190"/>
      <c r="BJ91" s="190"/>
      <c r="BK91" s="5"/>
      <c r="BL91" s="36" t="s">
        <v>18</v>
      </c>
      <c r="BM91" s="37" t="s">
        <v>19</v>
      </c>
      <c r="BN91" s="37" t="s">
        <v>20</v>
      </c>
      <c r="BO91" s="37" t="s">
        <v>21</v>
      </c>
      <c r="BP91" s="37" t="s">
        <v>22</v>
      </c>
      <c r="BQ91" s="38" t="s">
        <v>23</v>
      </c>
      <c r="BR91" s="39" t="s">
        <v>33</v>
      </c>
      <c r="BS91" s="40" t="s">
        <v>39</v>
      </c>
      <c r="BT91" s="41" t="s">
        <v>26</v>
      </c>
      <c r="BV91" s="42" t="s">
        <v>34</v>
      </c>
    </row>
    <row r="92" spans="1:74" ht="12.75">
      <c r="A92" s="34" t="s">
        <v>1</v>
      </c>
      <c r="B92" s="155" t="s">
        <v>2</v>
      </c>
      <c r="C92" s="45" t="s">
        <v>3</v>
      </c>
      <c r="D92" s="46" t="s">
        <v>4</v>
      </c>
      <c r="E92" s="46" t="s">
        <v>5</v>
      </c>
      <c r="F92" s="46" t="s">
        <v>6</v>
      </c>
      <c r="G92" s="46" t="s">
        <v>7</v>
      </c>
      <c r="H92" s="46" t="s">
        <v>8</v>
      </c>
      <c r="I92" s="46" t="s">
        <v>9</v>
      </c>
      <c r="J92" s="46" t="s">
        <v>10</v>
      </c>
      <c r="K92" s="46" t="s">
        <v>11</v>
      </c>
      <c r="L92" s="47" t="s">
        <v>12</v>
      </c>
      <c r="M92" s="48" t="s">
        <v>3</v>
      </c>
      <c r="N92" s="49" t="s">
        <v>4</v>
      </c>
      <c r="O92" s="49" t="s">
        <v>5</v>
      </c>
      <c r="P92" s="49" t="s">
        <v>6</v>
      </c>
      <c r="Q92" s="49" t="s">
        <v>7</v>
      </c>
      <c r="R92" s="49" t="s">
        <v>8</v>
      </c>
      <c r="S92" s="49" t="s">
        <v>9</v>
      </c>
      <c r="T92" s="49" t="s">
        <v>10</v>
      </c>
      <c r="U92" s="49" t="s">
        <v>11</v>
      </c>
      <c r="V92" s="50" t="s">
        <v>13</v>
      </c>
      <c r="W92" s="51" t="s">
        <v>3</v>
      </c>
      <c r="X92" s="52" t="s">
        <v>4</v>
      </c>
      <c r="Y92" s="52" t="s">
        <v>5</v>
      </c>
      <c r="Z92" s="52" t="s">
        <v>6</v>
      </c>
      <c r="AA92" s="52" t="s">
        <v>7</v>
      </c>
      <c r="AB92" s="52" t="s">
        <v>8</v>
      </c>
      <c r="AC92" s="52" t="s">
        <v>9</v>
      </c>
      <c r="AD92" s="52" t="s">
        <v>10</v>
      </c>
      <c r="AE92" s="52" t="s">
        <v>11</v>
      </c>
      <c r="AF92" s="53" t="s">
        <v>14</v>
      </c>
      <c r="AG92" s="54" t="s">
        <v>3</v>
      </c>
      <c r="AH92" s="55" t="s">
        <v>4</v>
      </c>
      <c r="AI92" s="55" t="s">
        <v>5</v>
      </c>
      <c r="AJ92" s="55" t="s">
        <v>6</v>
      </c>
      <c r="AK92" s="55" t="s">
        <v>7</v>
      </c>
      <c r="AL92" s="55" t="s">
        <v>8</v>
      </c>
      <c r="AM92" s="55" t="s">
        <v>9</v>
      </c>
      <c r="AN92" s="55" t="s">
        <v>10</v>
      </c>
      <c r="AO92" s="55" t="s">
        <v>11</v>
      </c>
      <c r="AP92" s="56" t="s">
        <v>15</v>
      </c>
      <c r="AQ92" s="57" t="s">
        <v>3</v>
      </c>
      <c r="AR92" s="58" t="s">
        <v>4</v>
      </c>
      <c r="AS92" s="58" t="s">
        <v>5</v>
      </c>
      <c r="AT92" s="58" t="s">
        <v>6</v>
      </c>
      <c r="AU92" s="58" t="s">
        <v>7</v>
      </c>
      <c r="AV92" s="58" t="s">
        <v>8</v>
      </c>
      <c r="AW92" s="58" t="s">
        <v>9</v>
      </c>
      <c r="AX92" s="58" t="s">
        <v>10</v>
      </c>
      <c r="AY92" s="58" t="s">
        <v>11</v>
      </c>
      <c r="AZ92" s="59" t="s">
        <v>16</v>
      </c>
      <c r="BA92" s="60" t="s">
        <v>3</v>
      </c>
      <c r="BB92" s="61" t="s">
        <v>4</v>
      </c>
      <c r="BC92" s="61" t="s">
        <v>5</v>
      </c>
      <c r="BD92" s="61" t="s">
        <v>6</v>
      </c>
      <c r="BE92" s="61" t="s">
        <v>7</v>
      </c>
      <c r="BF92" s="61" t="s">
        <v>8</v>
      </c>
      <c r="BG92" s="61" t="s">
        <v>9</v>
      </c>
      <c r="BH92" s="61" t="s">
        <v>10</v>
      </c>
      <c r="BI92" s="61" t="s">
        <v>11</v>
      </c>
      <c r="BJ92" s="62" t="s">
        <v>17</v>
      </c>
      <c r="BK92" s="26"/>
      <c r="BL92" s="156">
        <f>(SMALL((L93:L115),1))</f>
        <v>43.56</v>
      </c>
      <c r="BM92" s="157">
        <f>(SMALL((V93:V115),1))</f>
        <v>21.29</v>
      </c>
      <c r="BN92" s="157">
        <f>(SMALL((AF93:AF115),1))</f>
        <v>19.97</v>
      </c>
      <c r="BO92" s="157">
        <f>(SMALL((AP93:AP115),1))</f>
        <v>31.18</v>
      </c>
      <c r="BP92" s="157">
        <f>(SMALL((AZ93:AZ115),1))</f>
        <v>8.06</v>
      </c>
      <c r="BQ92" s="158">
        <f>(SMALL((BJ93:BJ115),1))</f>
        <v>14.33</v>
      </c>
      <c r="BR92" s="159" t="s">
        <v>35</v>
      </c>
      <c r="BS92" s="160">
        <f>((100/(LARGE(BR93:BR115,1))))/100</f>
        <v>0.185907530270465</v>
      </c>
      <c r="BT92" s="161" t="s">
        <v>40</v>
      </c>
      <c r="BV92" s="69" t="s">
        <v>36</v>
      </c>
    </row>
    <row r="93" spans="1:74" ht="12.75">
      <c r="A93" s="70">
        <v>7</v>
      </c>
      <c r="B93" s="71" t="s">
        <v>65</v>
      </c>
      <c r="C93" s="72">
        <v>34.27</v>
      </c>
      <c r="D93" s="73">
        <v>2</v>
      </c>
      <c r="E93" s="73">
        <v>5</v>
      </c>
      <c r="F93" s="73">
        <v>2</v>
      </c>
      <c r="G93" s="73">
        <v>1</v>
      </c>
      <c r="H93" s="73">
        <v>2</v>
      </c>
      <c r="I93" s="73"/>
      <c r="J93" s="73"/>
      <c r="K93" s="73">
        <v>1</v>
      </c>
      <c r="L93" s="162">
        <f>C93+F93*1+G93*2+H93*5+I93*10+J93*10+K93*3</f>
        <v>51.27</v>
      </c>
      <c r="M93" s="75">
        <v>19.29</v>
      </c>
      <c r="N93" s="76">
        <v>2</v>
      </c>
      <c r="O93" s="76">
        <v>6</v>
      </c>
      <c r="P93" s="76">
        <v>2</v>
      </c>
      <c r="Q93" s="76"/>
      <c r="R93" s="76"/>
      <c r="S93" s="76"/>
      <c r="T93" s="76"/>
      <c r="U93" s="76"/>
      <c r="V93" s="77">
        <f>M93+P93*1+Q93*2+R93*5+S93*10+T93*10+U93*3</f>
        <v>21.29</v>
      </c>
      <c r="W93" s="163">
        <v>15.97</v>
      </c>
      <c r="X93" s="79"/>
      <c r="Y93" s="79">
        <v>8</v>
      </c>
      <c r="Z93" s="79"/>
      <c r="AA93" s="79">
        <v>2</v>
      </c>
      <c r="AB93" s="79"/>
      <c r="AC93" s="79"/>
      <c r="AD93" s="79"/>
      <c r="AE93" s="79"/>
      <c r="AF93" s="164">
        <f>W93+Z93*1+AA93*2+AB93*5+AC93*10+AD93*10+AE93*3</f>
        <v>19.97</v>
      </c>
      <c r="AG93" s="81">
        <v>20.18</v>
      </c>
      <c r="AH93" s="82">
        <v>3</v>
      </c>
      <c r="AI93" s="82">
        <v>3</v>
      </c>
      <c r="AJ93" s="82">
        <v>1</v>
      </c>
      <c r="AK93" s="82"/>
      <c r="AL93" s="82">
        <v>2</v>
      </c>
      <c r="AM93" s="82"/>
      <c r="AN93" s="82"/>
      <c r="AO93" s="82"/>
      <c r="AP93" s="83">
        <f>AG93+AJ93*1+AK93*2+AL93*5+AM93*10+AN93*10+AO93*3</f>
        <v>31.18</v>
      </c>
      <c r="AQ93" s="165">
        <v>14.38</v>
      </c>
      <c r="AR93" s="85">
        <v>6</v>
      </c>
      <c r="AS93" s="85"/>
      <c r="AT93" s="85"/>
      <c r="AU93" s="85"/>
      <c r="AV93" s="85"/>
      <c r="AW93" s="85"/>
      <c r="AX93" s="85"/>
      <c r="AY93" s="85"/>
      <c r="AZ93" s="86">
        <f>AQ93+AT93*1+AU93*2+AV93*5+AW93*10+AX93*10+AY93*3</f>
        <v>14.38</v>
      </c>
      <c r="BA93" s="87">
        <v>14.79</v>
      </c>
      <c r="BB93" s="88"/>
      <c r="BC93" s="88">
        <v>6</v>
      </c>
      <c r="BD93" s="88"/>
      <c r="BE93" s="88"/>
      <c r="BF93" s="88"/>
      <c r="BG93" s="88"/>
      <c r="BH93" s="88"/>
      <c r="BI93" s="88"/>
      <c r="BJ93" s="89">
        <f>BA93+BD93*1+BE93*2+BF93*5+BG93*10+BH93*10+BI93*3</f>
        <v>14.79</v>
      </c>
      <c r="BK93" s="90"/>
      <c r="BL93" s="166">
        <f>$BL$92/L93</f>
        <v>0.8496196606202457</v>
      </c>
      <c r="BM93" s="167">
        <f>$BM$92/V93</f>
        <v>1</v>
      </c>
      <c r="BN93" s="167">
        <f>$BN$92/AF93</f>
        <v>1</v>
      </c>
      <c r="BO93" s="167">
        <f>$BO$92/AP93</f>
        <v>1</v>
      </c>
      <c r="BP93" s="167">
        <f>$BP$92/AZ93</f>
        <v>0.5605006954102921</v>
      </c>
      <c r="BQ93" s="168">
        <f>$BQ$92/BJ93</f>
        <v>0.968897903989182</v>
      </c>
      <c r="BR93" s="169">
        <f>(SUM(BL93:BQ93))</f>
        <v>5.37901826001972</v>
      </c>
      <c r="BS93" s="95">
        <f>($BS$92*BR93)</f>
        <v>1</v>
      </c>
      <c r="BT93" s="170">
        <f>(RANK(BS93,$BS$93:$BS$115))</f>
        <v>1</v>
      </c>
      <c r="BV93" s="171">
        <f>L93+V93+AF93+AP93+AZ93+BJ93</f>
        <v>152.88</v>
      </c>
    </row>
    <row r="94" spans="1:74" ht="12.75">
      <c r="A94" s="97">
        <v>6</v>
      </c>
      <c r="B94" s="194" t="s">
        <v>64</v>
      </c>
      <c r="C94" s="99">
        <v>26.56</v>
      </c>
      <c r="D94" s="100">
        <v>2</v>
      </c>
      <c r="E94" s="100">
        <v>3</v>
      </c>
      <c r="F94" s="100">
        <v>3</v>
      </c>
      <c r="G94" s="100">
        <v>2</v>
      </c>
      <c r="H94" s="100">
        <v>2</v>
      </c>
      <c r="I94" s="100"/>
      <c r="J94" s="100"/>
      <c r="K94" s="100"/>
      <c r="L94" s="172">
        <f>C94+F94*1+G94*2+H94*5+I94*10+J94*10+K94*3</f>
        <v>43.56</v>
      </c>
      <c r="M94" s="102">
        <v>26.28</v>
      </c>
      <c r="N94" s="103">
        <v>2</v>
      </c>
      <c r="O94" s="103">
        <v>7</v>
      </c>
      <c r="P94" s="103">
        <v>1</v>
      </c>
      <c r="Q94" s="103"/>
      <c r="R94" s="103"/>
      <c r="S94" s="103"/>
      <c r="T94" s="103"/>
      <c r="U94" s="103"/>
      <c r="V94" s="104">
        <f>M94+P94*1+Q94*2+R94*5+S94*10+T94*10+U94*3</f>
        <v>27.28</v>
      </c>
      <c r="W94" s="173">
        <v>19.59</v>
      </c>
      <c r="X94" s="106"/>
      <c r="Y94" s="106">
        <v>9</v>
      </c>
      <c r="Z94" s="106"/>
      <c r="AA94" s="106">
        <v>1</v>
      </c>
      <c r="AB94" s="106"/>
      <c r="AC94" s="106"/>
      <c r="AD94" s="106"/>
      <c r="AE94" s="106"/>
      <c r="AF94" s="174">
        <f>W94+Z94*1+AA94*2+AB94*5+AC94*10+AD94*10+AE94*3</f>
        <v>21.59</v>
      </c>
      <c r="AG94" s="108">
        <v>24.03</v>
      </c>
      <c r="AH94" s="109">
        <v>3</v>
      </c>
      <c r="AI94" s="109">
        <v>4</v>
      </c>
      <c r="AJ94" s="109"/>
      <c r="AK94" s="109"/>
      <c r="AL94" s="109">
        <v>2</v>
      </c>
      <c r="AM94" s="109"/>
      <c r="AN94" s="109"/>
      <c r="AO94" s="109"/>
      <c r="AP94" s="110">
        <f>AG94+AJ94*1+AK94*2+AL94*5+AM94*10+AN94*10+AO94*3</f>
        <v>34.03</v>
      </c>
      <c r="AQ94" s="175">
        <v>8.39</v>
      </c>
      <c r="AR94" s="112">
        <v>6</v>
      </c>
      <c r="AS94" s="112"/>
      <c r="AT94" s="112"/>
      <c r="AU94" s="112"/>
      <c r="AV94" s="112"/>
      <c r="AW94" s="112"/>
      <c r="AX94" s="112"/>
      <c r="AY94" s="112"/>
      <c r="AZ94" s="113">
        <f>AQ94+AT94*1+AU94*2+AV94*5+AW94*10+AX94*10+AY94*3</f>
        <v>8.39</v>
      </c>
      <c r="BA94" s="114">
        <v>15.15</v>
      </c>
      <c r="BB94" s="115"/>
      <c r="BC94" s="115">
        <v>4</v>
      </c>
      <c r="BD94" s="115">
        <v>1</v>
      </c>
      <c r="BE94" s="115">
        <v>1</v>
      </c>
      <c r="BF94" s="115"/>
      <c r="BG94" s="115"/>
      <c r="BH94" s="115"/>
      <c r="BI94" s="115"/>
      <c r="BJ94" s="116">
        <f>BA94+BD94*1+BE94*2+BF94*5+BG94*10+BH94*10+BI94*3</f>
        <v>18.15</v>
      </c>
      <c r="BK94" s="90"/>
      <c r="BL94" s="117">
        <f>$BL$92/L94</f>
        <v>1</v>
      </c>
      <c r="BM94" s="118">
        <f>$BM$92/V94</f>
        <v>0.780425219941349</v>
      </c>
      <c r="BN94" s="118">
        <f>$BN$92/AF94</f>
        <v>0.9249652616952292</v>
      </c>
      <c r="BO94" s="118">
        <f>$BO$92/AP94</f>
        <v>0.9162503673229503</v>
      </c>
      <c r="BP94" s="118">
        <f>$BP$92/AZ94</f>
        <v>0.9606674612634089</v>
      </c>
      <c r="BQ94" s="119">
        <f>$BQ$92/BJ94</f>
        <v>0.7895316804407714</v>
      </c>
      <c r="BR94" s="176">
        <f>(SUM(BL94:BQ94))</f>
        <v>5.371839990663709</v>
      </c>
      <c r="BS94" s="121">
        <f>($BS$92*BR94)</f>
        <v>0.9986655056724079</v>
      </c>
      <c r="BT94" s="177">
        <f>(RANK(BS94,$BS$93:$BS$115))</f>
        <v>2</v>
      </c>
      <c r="BV94" s="123">
        <f>L94+V94+AF94+AP94+AZ94+BJ94</f>
        <v>153.00000000000003</v>
      </c>
    </row>
    <row r="95" spans="1:74" ht="12.75">
      <c r="A95" s="97">
        <v>8</v>
      </c>
      <c r="B95" s="98" t="s">
        <v>66</v>
      </c>
      <c r="C95" s="99">
        <v>28.87</v>
      </c>
      <c r="D95" s="100">
        <v>2</v>
      </c>
      <c r="E95" s="100">
        <v>3</v>
      </c>
      <c r="F95" s="100">
        <v>5</v>
      </c>
      <c r="G95" s="100"/>
      <c r="H95" s="100">
        <v>2</v>
      </c>
      <c r="I95" s="100"/>
      <c r="J95" s="100"/>
      <c r="K95" s="100"/>
      <c r="L95" s="172">
        <f>C95+F95*1+G95*2+H95*5+I95*10+J95*10+K95*3</f>
        <v>43.870000000000005</v>
      </c>
      <c r="M95" s="102">
        <v>19.26</v>
      </c>
      <c r="N95" s="103">
        <v>2</v>
      </c>
      <c r="O95" s="103">
        <v>6</v>
      </c>
      <c r="P95" s="103"/>
      <c r="Q95" s="103">
        <v>1</v>
      </c>
      <c r="R95" s="103">
        <v>1</v>
      </c>
      <c r="S95" s="103"/>
      <c r="T95" s="103"/>
      <c r="U95" s="103"/>
      <c r="V95" s="104">
        <f>M95+P95*1+Q95*2+R95*5+S95*10+T95*10+U95*3</f>
        <v>26.26</v>
      </c>
      <c r="W95" s="173">
        <v>18.19</v>
      </c>
      <c r="X95" s="106"/>
      <c r="Y95" s="106">
        <v>9</v>
      </c>
      <c r="Z95" s="106"/>
      <c r="AA95" s="106">
        <v>1</v>
      </c>
      <c r="AB95" s="106"/>
      <c r="AC95" s="106"/>
      <c r="AD95" s="106"/>
      <c r="AE95" s="106"/>
      <c r="AF95" s="174">
        <f>W95+Z95*1+AA95*2+AB95*5+AC95*10+AD95*10+AE95*3</f>
        <v>20.19</v>
      </c>
      <c r="AG95" s="108">
        <v>24.37</v>
      </c>
      <c r="AH95" s="109">
        <v>3</v>
      </c>
      <c r="AI95" s="109">
        <v>3</v>
      </c>
      <c r="AJ95" s="109">
        <v>1</v>
      </c>
      <c r="AK95" s="109"/>
      <c r="AL95" s="109">
        <v>2</v>
      </c>
      <c r="AM95" s="109"/>
      <c r="AN95" s="109"/>
      <c r="AO95" s="109"/>
      <c r="AP95" s="110">
        <f>AG95+AJ95*1+AK95*2+AL95*5+AM95*10+AN95*10+AO95*3</f>
        <v>35.370000000000005</v>
      </c>
      <c r="AQ95" s="175">
        <v>12.39</v>
      </c>
      <c r="AR95" s="112">
        <v>6</v>
      </c>
      <c r="AS95" s="112"/>
      <c r="AT95" s="112"/>
      <c r="AU95" s="112"/>
      <c r="AV95" s="112"/>
      <c r="AW95" s="112"/>
      <c r="AX95" s="112"/>
      <c r="AY95" s="112"/>
      <c r="AZ95" s="113">
        <f>AQ95+AT95*1+AU95*2+AV95*5+AW95*10+AX95*10+AY95*3</f>
        <v>12.39</v>
      </c>
      <c r="BA95" s="114">
        <v>12.33</v>
      </c>
      <c r="BB95" s="115"/>
      <c r="BC95" s="115">
        <v>5</v>
      </c>
      <c r="BD95" s="115"/>
      <c r="BE95" s="115">
        <v>1</v>
      </c>
      <c r="BF95" s="115"/>
      <c r="BG95" s="115"/>
      <c r="BH95" s="115"/>
      <c r="BI95" s="115"/>
      <c r="BJ95" s="116">
        <f>BA95+BD95*1+BE95*2+BF95*5+BG95*10+BH95*10+BI95*3</f>
        <v>14.33</v>
      </c>
      <c r="BK95" s="90"/>
      <c r="BL95" s="117">
        <f>$BL$92/L95</f>
        <v>0.9929336676544335</v>
      </c>
      <c r="BM95" s="118">
        <f>$BM$92/V95</f>
        <v>0.8107387661843106</v>
      </c>
      <c r="BN95" s="118">
        <f>$BN$92/AF95</f>
        <v>0.9891035165923724</v>
      </c>
      <c r="BO95" s="118">
        <f>$BO$92/AP95</f>
        <v>0.8815380265761944</v>
      </c>
      <c r="BP95" s="118">
        <f>$BP$92/AZ95</f>
        <v>0.6505246166263116</v>
      </c>
      <c r="BQ95" s="119">
        <f>$BQ$92/BJ95</f>
        <v>1</v>
      </c>
      <c r="BR95" s="176">
        <f>(SUM(BL95:BQ95))</f>
        <v>5.324838593633623</v>
      </c>
      <c r="BS95" s="121">
        <f>($BS$92*BR95)</f>
        <v>0.989927592031283</v>
      </c>
      <c r="BT95" s="177">
        <f>(RANK(BS95,$BS$93:$BS$115))</f>
        <v>3</v>
      </c>
      <c r="BV95" s="123">
        <f>L95+V95+AF95+AP95+AZ95+BJ95</f>
        <v>152.41000000000003</v>
      </c>
    </row>
    <row r="96" spans="1:74" ht="12.75">
      <c r="A96" s="97">
        <v>9</v>
      </c>
      <c r="B96" s="195" t="s">
        <v>67</v>
      </c>
      <c r="C96" s="99">
        <v>38.87</v>
      </c>
      <c r="D96" s="100">
        <v>2</v>
      </c>
      <c r="E96" s="100">
        <v>2</v>
      </c>
      <c r="F96" s="100">
        <v>1</v>
      </c>
      <c r="G96" s="100">
        <v>2</v>
      </c>
      <c r="H96" s="100">
        <v>5</v>
      </c>
      <c r="I96" s="100"/>
      <c r="J96" s="100"/>
      <c r="K96" s="100"/>
      <c r="L96" s="172">
        <f>C96+F96*1+G96*2+H96*5+I96*10+J96*10+K96*3</f>
        <v>68.87</v>
      </c>
      <c r="M96" s="102">
        <v>27.81</v>
      </c>
      <c r="N96" s="103">
        <v>2</v>
      </c>
      <c r="O96" s="103">
        <v>6</v>
      </c>
      <c r="P96" s="103">
        <v>1</v>
      </c>
      <c r="Q96" s="103"/>
      <c r="R96" s="103">
        <v>1</v>
      </c>
      <c r="S96" s="103"/>
      <c r="T96" s="103"/>
      <c r="U96" s="103"/>
      <c r="V96" s="104">
        <f>M96+P96*1+Q96*2+R96*5+S96*10+T96*10+U96*3</f>
        <v>33.81</v>
      </c>
      <c r="W96" s="173">
        <v>19.26</v>
      </c>
      <c r="X96" s="106"/>
      <c r="Y96" s="106">
        <v>9</v>
      </c>
      <c r="Z96" s="106"/>
      <c r="AA96" s="106">
        <v>1</v>
      </c>
      <c r="AB96" s="106"/>
      <c r="AC96" s="106"/>
      <c r="AD96" s="106"/>
      <c r="AE96" s="106"/>
      <c r="AF96" s="174">
        <f>W96+Z96*1+AA96*2+AB96*5+AC96*10+AD96*10+AE96*3</f>
        <v>21.26</v>
      </c>
      <c r="AG96" s="108">
        <v>21.77</v>
      </c>
      <c r="AH96" s="109">
        <v>3</v>
      </c>
      <c r="AI96" s="109">
        <v>2</v>
      </c>
      <c r="AJ96" s="109"/>
      <c r="AK96" s="109"/>
      <c r="AL96" s="109">
        <v>4</v>
      </c>
      <c r="AM96" s="109"/>
      <c r="AN96" s="109"/>
      <c r="AO96" s="109"/>
      <c r="AP96" s="110">
        <f>AG96+AJ96*1+AK96*2+AL96*5+AM96*10+AN96*10+AO96*3</f>
        <v>41.769999999999996</v>
      </c>
      <c r="AQ96" s="175">
        <v>13.57</v>
      </c>
      <c r="AR96" s="112">
        <v>6</v>
      </c>
      <c r="AS96" s="112"/>
      <c r="AT96" s="112"/>
      <c r="AU96" s="112"/>
      <c r="AV96" s="112"/>
      <c r="AW96" s="112"/>
      <c r="AX96" s="112"/>
      <c r="AY96" s="112"/>
      <c r="AZ96" s="113">
        <f>AQ96+AT96*1+AU96*2+AV96*5+AW96*10+AX96*10+AY96*3</f>
        <v>13.57</v>
      </c>
      <c r="BA96" s="114">
        <v>15.98</v>
      </c>
      <c r="BB96" s="115"/>
      <c r="BC96" s="115">
        <v>5</v>
      </c>
      <c r="BD96" s="115">
        <v>1</v>
      </c>
      <c r="BE96" s="115"/>
      <c r="BF96" s="115"/>
      <c r="BG96" s="115"/>
      <c r="BH96" s="115"/>
      <c r="BI96" s="115"/>
      <c r="BJ96" s="116">
        <f>BA96+BD96*1+BE96*2+BF96*5+BG96*10+BH96*10+BI96*3</f>
        <v>16.98</v>
      </c>
      <c r="BK96" s="90"/>
      <c r="BL96" s="117">
        <f>$BL$92/L96</f>
        <v>0.6324960069696529</v>
      </c>
      <c r="BM96" s="118">
        <f>$BM$92/V96</f>
        <v>0.6296953564034309</v>
      </c>
      <c r="BN96" s="118">
        <f>$BN$92/AF96</f>
        <v>0.9393226716839134</v>
      </c>
      <c r="BO96" s="118">
        <f>$BO$92/AP96</f>
        <v>0.746468757481446</v>
      </c>
      <c r="BP96" s="118">
        <f>$BP$92/AZ96</f>
        <v>0.5939572586588062</v>
      </c>
      <c r="BQ96" s="119">
        <f>$BQ$92/BJ96</f>
        <v>0.8439340400471143</v>
      </c>
      <c r="BR96" s="176">
        <f>(SUM(BL96:BQ96))</f>
        <v>4.3858740912443634</v>
      </c>
      <c r="BS96" s="121">
        <f>($BS$92*BR96)</f>
        <v>0.8153670203804597</v>
      </c>
      <c r="BT96" s="177">
        <f>(RANK(BS96,$BS$93:$BS$115))</f>
        <v>4</v>
      </c>
      <c r="BV96" s="123">
        <f>L96+V96+AF96+AP96+AZ96+BJ96</f>
        <v>196.26</v>
      </c>
    </row>
    <row r="97" spans="1:74" ht="12.75">
      <c r="A97" s="97">
        <v>4</v>
      </c>
      <c r="B97" s="125" t="s">
        <v>69</v>
      </c>
      <c r="C97" s="99">
        <v>40.67</v>
      </c>
      <c r="D97" s="100">
        <v>2</v>
      </c>
      <c r="E97" s="100">
        <v>5</v>
      </c>
      <c r="F97" s="100"/>
      <c r="G97" s="100">
        <v>1</v>
      </c>
      <c r="H97" s="100">
        <v>4</v>
      </c>
      <c r="I97" s="100"/>
      <c r="J97" s="100"/>
      <c r="K97" s="100"/>
      <c r="L97" s="172">
        <f>C97+F97*1+G97*2+H97*5+I97*10+J97*10+K97*3</f>
        <v>62.67</v>
      </c>
      <c r="M97" s="102">
        <v>25.86</v>
      </c>
      <c r="N97" s="103">
        <v>2</v>
      </c>
      <c r="O97" s="103">
        <v>6</v>
      </c>
      <c r="P97" s="103">
        <v>1</v>
      </c>
      <c r="Q97" s="103">
        <v>1</v>
      </c>
      <c r="R97" s="103"/>
      <c r="S97" s="103"/>
      <c r="T97" s="103">
        <v>1</v>
      </c>
      <c r="U97" s="103">
        <v>6</v>
      </c>
      <c r="V97" s="104">
        <f>M97+P97*1+Q97*2+R97*5+S97*10+T97*10+U97*3</f>
        <v>56.86</v>
      </c>
      <c r="W97" s="173">
        <v>16.93</v>
      </c>
      <c r="X97" s="106"/>
      <c r="Y97" s="106">
        <v>4</v>
      </c>
      <c r="Z97" s="106">
        <v>5</v>
      </c>
      <c r="AA97" s="106"/>
      <c r="AB97" s="106">
        <v>1</v>
      </c>
      <c r="AC97" s="106"/>
      <c r="AD97" s="106"/>
      <c r="AE97" s="106"/>
      <c r="AF97" s="174">
        <f>W97+Z97*1+AA97*2+AB97*5+AC97*10+AD97*10+AE97*3</f>
        <v>26.93</v>
      </c>
      <c r="AG97" s="108">
        <v>24.34</v>
      </c>
      <c r="AH97" s="109">
        <v>3</v>
      </c>
      <c r="AI97" s="109">
        <v>4</v>
      </c>
      <c r="AJ97" s="109"/>
      <c r="AK97" s="109"/>
      <c r="AL97" s="109">
        <v>2</v>
      </c>
      <c r="AM97" s="109"/>
      <c r="AN97" s="109"/>
      <c r="AO97" s="109">
        <v>1</v>
      </c>
      <c r="AP97" s="110">
        <f>AG97+AJ97*1+AK97*2+AL97*5+AM97*10+AN97*10+AO97*3</f>
        <v>37.34</v>
      </c>
      <c r="AQ97" s="175">
        <v>8.06</v>
      </c>
      <c r="AR97" s="112">
        <v>6</v>
      </c>
      <c r="AS97" s="112"/>
      <c r="AT97" s="112"/>
      <c r="AU97" s="112"/>
      <c r="AV97" s="112"/>
      <c r="AW97" s="112"/>
      <c r="AX97" s="112"/>
      <c r="AY97" s="112"/>
      <c r="AZ97" s="113">
        <f>AQ97+AT97*1+AU97*2+AV97*5+AW97*10+AX97*10+AY97*3</f>
        <v>8.06</v>
      </c>
      <c r="BA97" s="114">
        <v>12.62</v>
      </c>
      <c r="BB97" s="115"/>
      <c r="BC97" s="115">
        <v>4</v>
      </c>
      <c r="BD97" s="115"/>
      <c r="BE97" s="115">
        <v>1</v>
      </c>
      <c r="BF97" s="115">
        <v>1</v>
      </c>
      <c r="BG97" s="115"/>
      <c r="BH97" s="115"/>
      <c r="BI97" s="115"/>
      <c r="BJ97" s="116">
        <f>BA97+BD97*1+BE97*2+BF97*5+BG97*10+BH97*10+BI97*3</f>
        <v>19.619999999999997</v>
      </c>
      <c r="BK97" s="90"/>
      <c r="BL97" s="117">
        <f>$BL$92/L97</f>
        <v>0.6950694112015319</v>
      </c>
      <c r="BM97" s="118">
        <f>$BM$92/V97</f>
        <v>0.37442842068237775</v>
      </c>
      <c r="BN97" s="118">
        <f>$BN$92/AF97</f>
        <v>0.7415521722985517</v>
      </c>
      <c r="BO97" s="118">
        <f>$BO$92/AP97</f>
        <v>0.835029459025174</v>
      </c>
      <c r="BP97" s="118">
        <f>$BP$92/AZ97</f>
        <v>1</v>
      </c>
      <c r="BQ97" s="119">
        <f>$BQ$92/BJ97</f>
        <v>0.7303771661569828</v>
      </c>
      <c r="BR97" s="176">
        <f>(SUM(BL97:BQ97))</f>
        <v>4.376456629364618</v>
      </c>
      <c r="BS97" s="121">
        <f>($BS$92*BR97)</f>
        <v>0.81361624330098</v>
      </c>
      <c r="BT97" s="177">
        <f>(RANK(BS97,$BS$93:$BS$115))</f>
        <v>5</v>
      </c>
      <c r="BV97" s="123">
        <f>L97+V97+AF97+AP97+AZ97+BJ97</f>
        <v>211.48000000000002</v>
      </c>
    </row>
    <row r="98" spans="1:74" ht="12.75">
      <c r="A98" s="97">
        <v>5</v>
      </c>
      <c r="B98" s="98" t="s">
        <v>63</v>
      </c>
      <c r="C98" s="99">
        <v>41.78</v>
      </c>
      <c r="D98" s="100">
        <v>2</v>
      </c>
      <c r="E98" s="100">
        <v>3</v>
      </c>
      <c r="F98" s="100">
        <v>2</v>
      </c>
      <c r="G98" s="100">
        <v>2</v>
      </c>
      <c r="H98" s="100">
        <v>3</v>
      </c>
      <c r="I98" s="100"/>
      <c r="J98" s="100"/>
      <c r="K98" s="100"/>
      <c r="L98" s="172">
        <f>C98+F98*1+G98*2+H98*5+I98*10+J98*10+K98*3</f>
        <v>62.78</v>
      </c>
      <c r="M98" s="102">
        <v>37.93</v>
      </c>
      <c r="N98" s="103">
        <v>2</v>
      </c>
      <c r="O98" s="103">
        <v>3</v>
      </c>
      <c r="P98" s="103">
        <v>4</v>
      </c>
      <c r="Q98" s="103">
        <v>1</v>
      </c>
      <c r="R98" s="103"/>
      <c r="S98" s="103"/>
      <c r="T98" s="103">
        <v>1</v>
      </c>
      <c r="U98" s="103"/>
      <c r="V98" s="104">
        <f>M98+P98*1+Q98*2+R98*5+S98*10+T98*10+U98*3</f>
        <v>53.93</v>
      </c>
      <c r="W98" s="173">
        <v>21.44</v>
      </c>
      <c r="X98" s="106"/>
      <c r="Y98" s="106">
        <v>9</v>
      </c>
      <c r="Z98" s="106"/>
      <c r="AA98" s="106">
        <v>1</v>
      </c>
      <c r="AB98" s="106"/>
      <c r="AC98" s="106"/>
      <c r="AD98" s="106"/>
      <c r="AE98" s="106"/>
      <c r="AF98" s="174">
        <f>W98+Z98*1+AA98*2+AB98*5+AC98*10+AD98*10+AE98*3</f>
        <v>23.44</v>
      </c>
      <c r="AG98" s="108">
        <v>22.57</v>
      </c>
      <c r="AH98" s="109">
        <v>3</v>
      </c>
      <c r="AI98" s="109">
        <v>2</v>
      </c>
      <c r="AJ98" s="109"/>
      <c r="AK98" s="109"/>
      <c r="AL98" s="109">
        <v>4</v>
      </c>
      <c r="AM98" s="109"/>
      <c r="AN98" s="109"/>
      <c r="AO98" s="109"/>
      <c r="AP98" s="110">
        <f>AG98+AJ98*1+AK98*2+AL98*5+AM98*10+AN98*10+AO98*3</f>
        <v>42.57</v>
      </c>
      <c r="AQ98" s="175">
        <v>16.3</v>
      </c>
      <c r="AR98" s="112">
        <v>6</v>
      </c>
      <c r="AS98" s="112"/>
      <c r="AT98" s="112"/>
      <c r="AU98" s="112"/>
      <c r="AV98" s="112"/>
      <c r="AW98" s="112"/>
      <c r="AX98" s="112"/>
      <c r="AY98" s="112"/>
      <c r="AZ98" s="113">
        <f>AQ98+AT98*1+AU98*2+AV98*5+AW98*10+AX98*10+AY98*3</f>
        <v>16.3</v>
      </c>
      <c r="BA98" s="114">
        <v>17.32</v>
      </c>
      <c r="BB98" s="115"/>
      <c r="BC98" s="115">
        <v>6</v>
      </c>
      <c r="BD98" s="115"/>
      <c r="BE98" s="115"/>
      <c r="BF98" s="115"/>
      <c r="BG98" s="115"/>
      <c r="BH98" s="115"/>
      <c r="BI98" s="115"/>
      <c r="BJ98" s="116">
        <f>BA98+BD98*1+BE98*2+BF98*5+BG98*10+BH98*10+BI98*3</f>
        <v>17.32</v>
      </c>
      <c r="BK98" s="90"/>
      <c r="BL98" s="117">
        <f>$BL$92/L98</f>
        <v>0.6938515450780504</v>
      </c>
      <c r="BM98" s="118">
        <f>$BM$92/V98</f>
        <v>0.39477099944372335</v>
      </c>
      <c r="BN98" s="118">
        <f>$BN$92/AF98</f>
        <v>0.8519624573378839</v>
      </c>
      <c r="BO98" s="118">
        <f>$BO$92/AP98</f>
        <v>0.732440685929058</v>
      </c>
      <c r="BP98" s="118">
        <f>$BP$92/AZ98</f>
        <v>0.494478527607362</v>
      </c>
      <c r="BQ98" s="119">
        <f>$BQ$92/BJ98</f>
        <v>0.8273672055427251</v>
      </c>
      <c r="BR98" s="176">
        <f>(SUM(BL98:BQ98))</f>
        <v>3.994871420938803</v>
      </c>
      <c r="BS98" s="121">
        <f>($BS$92*BR98)</f>
        <v>0.7426766796147961</v>
      </c>
      <c r="BT98" s="177">
        <f>(RANK(BS98,$BS$93:$BS$115))</f>
        <v>6</v>
      </c>
      <c r="BV98" s="123">
        <f>L98+V98+AF98+AP98+AZ98+BJ98</f>
        <v>216.34</v>
      </c>
    </row>
    <row r="99" spans="1:74" ht="12.75">
      <c r="A99" s="97">
        <v>10</v>
      </c>
      <c r="B99" s="98" t="s">
        <v>149</v>
      </c>
      <c r="C99" s="99">
        <v>27.5</v>
      </c>
      <c r="D99" s="100">
        <v>2</v>
      </c>
      <c r="E99" s="100">
        <v>1</v>
      </c>
      <c r="F99" s="100">
        <v>1</v>
      </c>
      <c r="G99" s="100"/>
      <c r="H99" s="100">
        <v>8</v>
      </c>
      <c r="I99" s="100"/>
      <c r="J99" s="100"/>
      <c r="K99" s="100">
        <v>1</v>
      </c>
      <c r="L99" s="172">
        <f>C99+F99*1+G99*2+H99*5+I99*10+J99*10+K99*3</f>
        <v>71.5</v>
      </c>
      <c r="M99" s="102">
        <v>25.26</v>
      </c>
      <c r="N99" s="103">
        <v>2</v>
      </c>
      <c r="O99" s="103">
        <v>5</v>
      </c>
      <c r="P99" s="103">
        <v>2</v>
      </c>
      <c r="Q99" s="103">
        <v>1</v>
      </c>
      <c r="R99" s="103"/>
      <c r="S99" s="103"/>
      <c r="T99" s="103"/>
      <c r="U99" s="103"/>
      <c r="V99" s="104">
        <f>M99+P99*1+Q99*2+R99*5+S99*10+T99*10+U99*3</f>
        <v>29.26</v>
      </c>
      <c r="W99" s="173">
        <v>32.01</v>
      </c>
      <c r="X99" s="106"/>
      <c r="Y99" s="106">
        <v>6</v>
      </c>
      <c r="Z99" s="106"/>
      <c r="AA99" s="106">
        <v>4</v>
      </c>
      <c r="AB99" s="106"/>
      <c r="AC99" s="106"/>
      <c r="AD99" s="106"/>
      <c r="AE99" s="106"/>
      <c r="AF99" s="174">
        <f>W99+Z99*1+AA99*2+AB99*5+AC99*10+AD99*10+AE99*3</f>
        <v>40.01</v>
      </c>
      <c r="AG99" s="108">
        <v>27.94</v>
      </c>
      <c r="AH99" s="109">
        <v>3</v>
      </c>
      <c r="AI99" s="109">
        <v>1</v>
      </c>
      <c r="AJ99" s="109">
        <v>1</v>
      </c>
      <c r="AK99" s="109"/>
      <c r="AL99" s="109">
        <v>4</v>
      </c>
      <c r="AM99" s="109"/>
      <c r="AN99" s="109"/>
      <c r="AO99" s="109"/>
      <c r="AP99" s="110">
        <f>AG99+AJ99*1+AK99*2+AL99*5+AM99*10+AN99*10+AO99*3</f>
        <v>48.94</v>
      </c>
      <c r="AQ99" s="175">
        <v>10.01</v>
      </c>
      <c r="AR99" s="112">
        <v>6</v>
      </c>
      <c r="AS99" s="112"/>
      <c r="AT99" s="112"/>
      <c r="AU99" s="112"/>
      <c r="AV99" s="112"/>
      <c r="AW99" s="112"/>
      <c r="AX99" s="112"/>
      <c r="AY99" s="112"/>
      <c r="AZ99" s="113">
        <f>AQ99+AT99*1+AU99*2+AV99*5+AW99*10+AX99*10+AY99*3</f>
        <v>10.01</v>
      </c>
      <c r="BA99" s="114">
        <v>18.64</v>
      </c>
      <c r="BB99" s="115"/>
      <c r="BC99" s="115">
        <v>5</v>
      </c>
      <c r="BD99" s="115"/>
      <c r="BE99" s="115"/>
      <c r="BF99" s="115">
        <v>1</v>
      </c>
      <c r="BG99" s="115"/>
      <c r="BH99" s="115"/>
      <c r="BI99" s="115"/>
      <c r="BJ99" s="116">
        <f>BA99+BD99*1+BE99*2+BF99*5+BG99*10+BH99*10+BI99*3</f>
        <v>23.64</v>
      </c>
      <c r="BK99" s="90"/>
      <c r="BL99" s="117">
        <f>$BL$92/L99</f>
        <v>0.6092307692307692</v>
      </c>
      <c r="BM99" s="118">
        <f>$BM$92/V99</f>
        <v>0.7276144907723855</v>
      </c>
      <c r="BN99" s="118">
        <f>$BN$92/AF99</f>
        <v>0.49912521869532617</v>
      </c>
      <c r="BO99" s="118">
        <f>$BO$92/AP99</f>
        <v>0.6371066612178178</v>
      </c>
      <c r="BP99" s="118">
        <f>$BP$92/AZ99</f>
        <v>0.8051948051948052</v>
      </c>
      <c r="BQ99" s="119">
        <f>$BQ$92/BJ99</f>
        <v>0.6061759729272419</v>
      </c>
      <c r="BR99" s="176">
        <f>(SUM(BL99:BQ99))</f>
        <v>3.884447918038346</v>
      </c>
      <c r="BS99" s="121">
        <f>($BS$92*BR99)</f>
        <v>0.7221481189067586</v>
      </c>
      <c r="BT99" s="177">
        <f>(RANK(BS99,$BS$93:$BS$115))</f>
        <v>7</v>
      </c>
      <c r="BV99" s="123">
        <f>L99+V99+AF99+AP99+AZ99+BJ99</f>
        <v>223.36</v>
      </c>
    </row>
    <row r="100" spans="1:74" ht="12.75">
      <c r="A100" s="97">
        <v>3</v>
      </c>
      <c r="B100" s="98" t="s">
        <v>62</v>
      </c>
      <c r="C100" s="99">
        <v>21.56</v>
      </c>
      <c r="D100" s="100">
        <v>2</v>
      </c>
      <c r="E100" s="100">
        <v>1</v>
      </c>
      <c r="F100" s="100">
        <v>2</v>
      </c>
      <c r="G100" s="100">
        <v>1</v>
      </c>
      <c r="H100" s="100">
        <v>6</v>
      </c>
      <c r="I100" s="100"/>
      <c r="J100" s="100"/>
      <c r="K100" s="100"/>
      <c r="L100" s="172">
        <f>C100+F100*1+G100*2+H100*5+I100*10+J100*10+K100*3</f>
        <v>55.56</v>
      </c>
      <c r="M100" s="102">
        <v>34.87</v>
      </c>
      <c r="N100" s="103">
        <v>2</v>
      </c>
      <c r="O100" s="103">
        <v>5</v>
      </c>
      <c r="P100" s="103">
        <v>3</v>
      </c>
      <c r="Q100" s="103"/>
      <c r="R100" s="103"/>
      <c r="S100" s="103"/>
      <c r="T100" s="103"/>
      <c r="U100" s="103"/>
      <c r="V100" s="104">
        <f>M100+P100*1+Q100*2+R100*5+S100*10+T100*10+U100*3</f>
        <v>37.87</v>
      </c>
      <c r="W100" s="173">
        <v>22.28</v>
      </c>
      <c r="X100" s="106"/>
      <c r="Y100" s="106">
        <v>5</v>
      </c>
      <c r="Z100" s="106">
        <v>5</v>
      </c>
      <c r="AA100" s="106"/>
      <c r="AB100" s="106"/>
      <c r="AC100" s="106"/>
      <c r="AD100" s="106"/>
      <c r="AE100" s="106"/>
      <c r="AF100" s="174">
        <f>W100+Z100*1+AA100*2+AB100*5+AC100*10+AD100*10+AE100*3</f>
        <v>27.28</v>
      </c>
      <c r="AG100" s="108">
        <v>16.56</v>
      </c>
      <c r="AH100" s="109">
        <v>3</v>
      </c>
      <c r="AI100" s="109">
        <v>1</v>
      </c>
      <c r="AJ100" s="109"/>
      <c r="AK100" s="109">
        <v>1</v>
      </c>
      <c r="AL100" s="109">
        <v>4</v>
      </c>
      <c r="AM100" s="109"/>
      <c r="AN100" s="109"/>
      <c r="AO100" s="109"/>
      <c r="AP100" s="110">
        <f>AG100+AJ100*1+AK100*2+AL100*5+AM100*10+AN100*10+AO100*3</f>
        <v>38.56</v>
      </c>
      <c r="AQ100" s="175">
        <v>15.34</v>
      </c>
      <c r="AR100" s="112">
        <v>6</v>
      </c>
      <c r="AS100" s="112"/>
      <c r="AT100" s="112"/>
      <c r="AU100" s="112"/>
      <c r="AV100" s="112"/>
      <c r="AW100" s="112"/>
      <c r="AX100" s="112"/>
      <c r="AY100" s="112"/>
      <c r="AZ100" s="113">
        <f>AQ100+AT100*1+AU100*2+AV100*5+AW100*10+AX100*10+AY100*3</f>
        <v>15.34</v>
      </c>
      <c r="BA100" s="114">
        <v>21.7</v>
      </c>
      <c r="BB100" s="115"/>
      <c r="BC100" s="115">
        <v>3</v>
      </c>
      <c r="BD100" s="115">
        <v>1</v>
      </c>
      <c r="BE100" s="115"/>
      <c r="BF100" s="115">
        <v>2</v>
      </c>
      <c r="BG100" s="115"/>
      <c r="BH100" s="115"/>
      <c r="BI100" s="115"/>
      <c r="BJ100" s="116">
        <f>BA100+BD100*1+BE100*2+BF100*5+BG100*10+BH100*10+BI100*3</f>
        <v>32.7</v>
      </c>
      <c r="BK100" s="90"/>
      <c r="BL100" s="117">
        <f>$BL$92/L100</f>
        <v>0.7840172786177106</v>
      </c>
      <c r="BM100" s="118">
        <f>$BM$92/V100</f>
        <v>0.5621864272511222</v>
      </c>
      <c r="BN100" s="118">
        <f>$BN$92/AF100</f>
        <v>0.7320381231671553</v>
      </c>
      <c r="BO100" s="118">
        <f>$BO$92/AP100</f>
        <v>0.808609958506224</v>
      </c>
      <c r="BP100" s="118">
        <f>$BP$92/AZ100</f>
        <v>0.5254237288135594</v>
      </c>
      <c r="BQ100" s="119">
        <f>$BQ$92/BJ100</f>
        <v>0.4382262996941896</v>
      </c>
      <c r="BR100" s="176">
        <f>(SUM(BL100:BQ100))</f>
        <v>3.850501816049961</v>
      </c>
      <c r="BS100" s="121">
        <f>($BS$92*BR100)</f>
        <v>0.7158372829237886</v>
      </c>
      <c r="BT100" s="177">
        <f>(RANK(BS100,$BS$93:$BS$115))</f>
        <v>8</v>
      </c>
      <c r="BV100" s="123">
        <f>L100+V100+AF100+AP100+AZ100+BJ100</f>
        <v>207.31</v>
      </c>
    </row>
    <row r="101" spans="1:74" ht="12.75">
      <c r="A101" s="97">
        <v>1</v>
      </c>
      <c r="B101" s="98" t="s">
        <v>61</v>
      </c>
      <c r="C101" s="99">
        <v>55.27</v>
      </c>
      <c r="D101" s="100">
        <v>2</v>
      </c>
      <c r="E101" s="100">
        <v>4</v>
      </c>
      <c r="F101" s="100">
        <v>6</v>
      </c>
      <c r="G101" s="100"/>
      <c r="H101" s="100"/>
      <c r="I101" s="100"/>
      <c r="J101" s="100"/>
      <c r="K101" s="100"/>
      <c r="L101" s="172">
        <f>C101+F101*1+G101*2+H101*5+I101*10+J101*10+K101*3</f>
        <v>61.27</v>
      </c>
      <c r="M101" s="102">
        <v>46.7</v>
      </c>
      <c r="N101" s="103">
        <v>2</v>
      </c>
      <c r="O101" s="103">
        <v>6</v>
      </c>
      <c r="P101" s="103">
        <v>1</v>
      </c>
      <c r="Q101" s="103"/>
      <c r="R101" s="103">
        <v>1</v>
      </c>
      <c r="S101" s="103"/>
      <c r="T101" s="103"/>
      <c r="U101" s="103"/>
      <c r="V101" s="104">
        <f>M101+P101*1+Q101*2+R101*5+S101*10+T101*10+U101*3</f>
        <v>52.7</v>
      </c>
      <c r="W101" s="173">
        <v>32.3</v>
      </c>
      <c r="X101" s="106"/>
      <c r="Y101" s="106">
        <v>5</v>
      </c>
      <c r="Z101" s="106">
        <v>5</v>
      </c>
      <c r="AA101" s="106"/>
      <c r="AB101" s="106"/>
      <c r="AC101" s="106"/>
      <c r="AD101" s="106"/>
      <c r="AE101" s="106"/>
      <c r="AF101" s="174">
        <f>W101+Z101*1+AA101*2+AB101*5+AC101*10+AD101*10+AE101*3</f>
        <v>37.3</v>
      </c>
      <c r="AG101" s="108">
        <v>29.83</v>
      </c>
      <c r="AH101" s="109">
        <v>3</v>
      </c>
      <c r="AI101" s="109">
        <v>1</v>
      </c>
      <c r="AJ101" s="109"/>
      <c r="AK101" s="109"/>
      <c r="AL101" s="109">
        <v>5</v>
      </c>
      <c r="AM101" s="109"/>
      <c r="AN101" s="109"/>
      <c r="AO101" s="109"/>
      <c r="AP101" s="110">
        <f>AG101+AJ101*1+AK101*2+AL101*5+AM101*10+AN101*10+AO101*3</f>
        <v>54.83</v>
      </c>
      <c r="AQ101" s="175">
        <v>14.5</v>
      </c>
      <c r="AR101" s="112">
        <v>6</v>
      </c>
      <c r="AS101" s="112"/>
      <c r="AT101" s="112"/>
      <c r="AU101" s="112"/>
      <c r="AV101" s="112"/>
      <c r="AW101" s="112"/>
      <c r="AX101" s="112"/>
      <c r="AY101" s="112"/>
      <c r="AZ101" s="113">
        <f>AQ101+AT101*1+AU101*2+AV101*5+AW101*10+AX101*10+AY101*3</f>
        <v>14.5</v>
      </c>
      <c r="BA101" s="114">
        <v>20.99</v>
      </c>
      <c r="BB101" s="115"/>
      <c r="BC101" s="115">
        <v>3</v>
      </c>
      <c r="BD101" s="115"/>
      <c r="BE101" s="115">
        <v>1</v>
      </c>
      <c r="BF101" s="115">
        <v>2</v>
      </c>
      <c r="BG101" s="115"/>
      <c r="BH101" s="115"/>
      <c r="BI101" s="115"/>
      <c r="BJ101" s="116">
        <f>BA101+BD101*1+BE101*2+BF101*5+BG101*10+BH101*10+BI101*3</f>
        <v>32.989999999999995</v>
      </c>
      <c r="BK101" s="90"/>
      <c r="BL101" s="117">
        <f>$BL$92/L101</f>
        <v>0.7109515260323159</v>
      </c>
      <c r="BM101" s="118">
        <f>$BM$92/V101</f>
        <v>0.4039848197343453</v>
      </c>
      <c r="BN101" s="118">
        <f>$BN$92/AF101</f>
        <v>0.5353887399463807</v>
      </c>
      <c r="BO101" s="118">
        <f>$BO$92/AP101</f>
        <v>0.5686667882546051</v>
      </c>
      <c r="BP101" s="118">
        <f>$BP$92/AZ101</f>
        <v>0.5558620689655173</v>
      </c>
      <c r="BQ101" s="119">
        <f>$BQ$92/BJ101</f>
        <v>0.4343740527432556</v>
      </c>
      <c r="BR101" s="176">
        <f>(SUM(BL101:BQ101))</f>
        <v>3.20922799567642</v>
      </c>
      <c r="BS101" s="121">
        <f>($BS$92*BR101)</f>
        <v>0.5966196507510377</v>
      </c>
      <c r="BT101" s="177">
        <f>(RANK(BS101,$BS$93:$BS$115))</f>
        <v>9</v>
      </c>
      <c r="BV101" s="123">
        <f>L101+V101+AF101+AP101+AZ101+BJ101</f>
        <v>253.58999999999997</v>
      </c>
    </row>
    <row r="102" spans="1:74" ht="12.75">
      <c r="A102" s="97">
        <v>2</v>
      </c>
      <c r="B102" s="125" t="s">
        <v>68</v>
      </c>
      <c r="C102" s="99">
        <v>43.59</v>
      </c>
      <c r="D102" s="100">
        <v>2</v>
      </c>
      <c r="E102" s="100">
        <v>1</v>
      </c>
      <c r="F102" s="100">
        <v>2</v>
      </c>
      <c r="G102" s="100">
        <v>2</v>
      </c>
      <c r="H102" s="100">
        <v>5</v>
      </c>
      <c r="I102" s="100"/>
      <c r="J102" s="100"/>
      <c r="K102" s="100">
        <v>2</v>
      </c>
      <c r="L102" s="172">
        <f>C102+F102*1+G102*2+H102*5+I102*10+J102*10+K102*3</f>
        <v>80.59</v>
      </c>
      <c r="M102" s="102">
        <v>54.05</v>
      </c>
      <c r="N102" s="103">
        <v>2</v>
      </c>
      <c r="O102" s="103">
        <v>2</v>
      </c>
      <c r="P102" s="103">
        <v>4</v>
      </c>
      <c r="Q102" s="103"/>
      <c r="R102" s="103">
        <v>2</v>
      </c>
      <c r="S102" s="103"/>
      <c r="T102" s="103">
        <v>1</v>
      </c>
      <c r="U102" s="103"/>
      <c r="V102" s="104">
        <f>M102+P102*1+Q102*2+R102*5+S102*10+T102*10+U102*3</f>
        <v>78.05</v>
      </c>
      <c r="W102" s="173">
        <v>27.71</v>
      </c>
      <c r="X102" s="106"/>
      <c r="Y102" s="106">
        <v>4</v>
      </c>
      <c r="Z102" s="106">
        <v>2</v>
      </c>
      <c r="AA102" s="106">
        <v>4</v>
      </c>
      <c r="AB102" s="106"/>
      <c r="AC102" s="106"/>
      <c r="AD102" s="106"/>
      <c r="AE102" s="106"/>
      <c r="AF102" s="174">
        <f>W102+Z102*1+AA102*2+AB102*5+AC102*10+AD102*10+AE102*3</f>
        <v>37.71</v>
      </c>
      <c r="AG102" s="108">
        <v>33.22</v>
      </c>
      <c r="AH102" s="109">
        <v>3</v>
      </c>
      <c r="AI102" s="109"/>
      <c r="AJ102" s="109">
        <v>1</v>
      </c>
      <c r="AK102" s="109"/>
      <c r="AL102" s="109">
        <v>5</v>
      </c>
      <c r="AM102" s="109"/>
      <c r="AN102" s="109"/>
      <c r="AO102" s="109"/>
      <c r="AP102" s="110">
        <f>AG102+AJ102*1+AK102*2+AL102*5+AM102*10+AN102*10+AO102*3</f>
        <v>59.22</v>
      </c>
      <c r="AQ102" s="175">
        <v>47.08</v>
      </c>
      <c r="AR102" s="112">
        <v>5</v>
      </c>
      <c r="AS102" s="112"/>
      <c r="AT102" s="112"/>
      <c r="AU102" s="112"/>
      <c r="AV102" s="112"/>
      <c r="AW102" s="112">
        <v>1</v>
      </c>
      <c r="AX102" s="112"/>
      <c r="AY102" s="112"/>
      <c r="AZ102" s="113">
        <f>AQ102+AT102*1+AU102*2+AV102*5+AW102*10+AX102*10+AY102*3</f>
        <v>57.08</v>
      </c>
      <c r="BA102" s="114">
        <v>26.93</v>
      </c>
      <c r="BB102" s="115"/>
      <c r="BC102" s="115">
        <v>2</v>
      </c>
      <c r="BD102" s="115"/>
      <c r="BE102" s="115">
        <v>2</v>
      </c>
      <c r="BF102" s="115">
        <v>2</v>
      </c>
      <c r="BG102" s="115"/>
      <c r="BH102" s="115"/>
      <c r="BI102" s="115"/>
      <c r="BJ102" s="116">
        <f>BA102+BD102*1+BE102*2+BF102*5+BG102*10+BH102*10+BI102*3</f>
        <v>40.93</v>
      </c>
      <c r="BK102" s="90"/>
      <c r="BL102" s="117">
        <f>$BL$92/L102</f>
        <v>0.540513711378583</v>
      </c>
      <c r="BM102" s="118">
        <f>$BM$92/V102</f>
        <v>0.27277386290839206</v>
      </c>
      <c r="BN102" s="118">
        <f>$BN$92/AF102</f>
        <v>0.5295677539114293</v>
      </c>
      <c r="BO102" s="118">
        <f>$BO$92/AP102</f>
        <v>0.5265113137453563</v>
      </c>
      <c r="BP102" s="118">
        <f>$BP$92/AZ102</f>
        <v>0.1412053258584443</v>
      </c>
      <c r="BQ102" s="119">
        <f>$BQ$92/BJ102</f>
        <v>0.3501099438064989</v>
      </c>
      <c r="BR102" s="176">
        <f>(SUM(BL102:BQ102))</f>
        <v>2.3606819116087037</v>
      </c>
      <c r="BS102" s="121">
        <f>($BS$92*BR102)</f>
        <v>0.43886854394133423</v>
      </c>
      <c r="BT102" s="177">
        <f>(RANK(BS102,$BS$93:$BS$115))</f>
        <v>10</v>
      </c>
      <c r="BV102" s="123">
        <f>L102+V102+AF102+AP102+AZ102+BJ102</f>
        <v>353.58</v>
      </c>
    </row>
    <row r="103" spans="1:74" ht="12.75" hidden="1">
      <c r="A103" s="97">
        <v>11</v>
      </c>
      <c r="B103" s="98"/>
      <c r="C103" s="99">
        <v>9999</v>
      </c>
      <c r="D103" s="100"/>
      <c r="E103" s="100"/>
      <c r="F103" s="100"/>
      <c r="G103" s="100"/>
      <c r="H103" s="100"/>
      <c r="I103" s="100"/>
      <c r="J103" s="100"/>
      <c r="K103" s="100"/>
      <c r="L103" s="172">
        <f aca="true" t="shared" si="0" ref="L94:L115">C103+F103*1+G103*2+H103*5+I103*10+J103*10+K103*3</f>
        <v>9999</v>
      </c>
      <c r="M103" s="102">
        <v>9999</v>
      </c>
      <c r="N103" s="103"/>
      <c r="O103" s="103"/>
      <c r="P103" s="103"/>
      <c r="Q103" s="103"/>
      <c r="R103" s="103"/>
      <c r="S103" s="103"/>
      <c r="T103" s="103"/>
      <c r="U103" s="103"/>
      <c r="V103" s="104">
        <f aca="true" t="shared" si="1" ref="V94:V115">M103+P103*1+Q103*2+R103*5+S103*10+T103*10+U103*3</f>
        <v>9999</v>
      </c>
      <c r="W103" s="173">
        <v>9999</v>
      </c>
      <c r="X103" s="106"/>
      <c r="Y103" s="106"/>
      <c r="Z103" s="106"/>
      <c r="AA103" s="106"/>
      <c r="AB103" s="106"/>
      <c r="AC103" s="106"/>
      <c r="AD103" s="106"/>
      <c r="AE103" s="106"/>
      <c r="AF103" s="174">
        <f aca="true" t="shared" si="2" ref="AF94:AF115">W103+Z103*1+AA103*2+AB103*5+AC103*10+AD103*10+AE103*3</f>
        <v>9999</v>
      </c>
      <c r="AG103" s="108">
        <v>9999</v>
      </c>
      <c r="AH103" s="109"/>
      <c r="AI103" s="109"/>
      <c r="AJ103" s="109"/>
      <c r="AK103" s="109"/>
      <c r="AL103" s="109"/>
      <c r="AM103" s="109"/>
      <c r="AN103" s="109"/>
      <c r="AO103" s="109"/>
      <c r="AP103" s="110">
        <f aca="true" t="shared" si="3" ref="AP94:AP115">AG103+AJ103*1+AK103*2+AL103*5+AM103*10+AN103*10+AO103*3</f>
        <v>9999</v>
      </c>
      <c r="AQ103" s="175">
        <v>9999</v>
      </c>
      <c r="AR103" s="112"/>
      <c r="AS103" s="112"/>
      <c r="AT103" s="112"/>
      <c r="AU103" s="112"/>
      <c r="AV103" s="112"/>
      <c r="AW103" s="112"/>
      <c r="AX103" s="112"/>
      <c r="AY103" s="112"/>
      <c r="AZ103" s="113">
        <f aca="true" t="shared" si="4" ref="AZ94:AZ115">AQ103+AT103*1+AU103*2+AV103*5+AW103*10+AX103*10+AY103*3</f>
        <v>9999</v>
      </c>
      <c r="BA103" s="114">
        <v>9999</v>
      </c>
      <c r="BB103" s="115"/>
      <c r="BC103" s="115"/>
      <c r="BD103" s="115"/>
      <c r="BE103" s="115"/>
      <c r="BF103" s="115"/>
      <c r="BG103" s="115"/>
      <c r="BH103" s="115"/>
      <c r="BI103" s="115"/>
      <c r="BJ103" s="116">
        <f aca="true" t="shared" si="5" ref="BJ94:BJ115">BA103+BD103*1+BE103*2+BF103*5+BG103*10+BH103*10+BI103*3</f>
        <v>9999</v>
      </c>
      <c r="BK103" s="90"/>
      <c r="BL103" s="117">
        <f aca="true" t="shared" si="6" ref="BL93:BL115">$BL$92/L103</f>
        <v>0.004356435643564357</v>
      </c>
      <c r="BM103" s="118">
        <f aca="true" t="shared" si="7" ref="BM93:BM115">$BM$92/V103</f>
        <v>0.002129212921292129</v>
      </c>
      <c r="BN103" s="118">
        <f aca="true" t="shared" si="8" ref="BN93:BN115">$BN$92/AF103</f>
        <v>0.0019971997199719972</v>
      </c>
      <c r="BO103" s="118">
        <f aca="true" t="shared" si="9" ref="BO93:BO115">$BO$92/AP103</f>
        <v>0.0031183118311831183</v>
      </c>
      <c r="BP103" s="118">
        <f aca="true" t="shared" si="10" ref="BP93:BP115">$BP$92/AZ103</f>
        <v>0.0008060806080608062</v>
      </c>
      <c r="BQ103" s="119">
        <f aca="true" t="shared" si="11" ref="BQ93:BQ115">$BQ$92/BJ103</f>
        <v>0.001433143314331433</v>
      </c>
      <c r="BR103" s="176">
        <f aca="true" t="shared" si="12" ref="BR94:BR115">(SUM(BL103:BQ103))</f>
        <v>0.013840384038403842</v>
      </c>
      <c r="BS103" s="121">
        <f aca="true" t="shared" si="13" ref="BS93:BS115">($BS$92*BR103)</f>
        <v>0.002573031614574423</v>
      </c>
      <c r="BT103" s="177">
        <f aca="true" t="shared" si="14" ref="BT93:BT115">(RANK(BS103,$BS$93:$BS$115))</f>
        <v>11</v>
      </c>
      <c r="BV103" s="123">
        <f>L103+V103+AF103+AP103+AZ103+BJ103</f>
        <v>59994</v>
      </c>
    </row>
    <row r="104" spans="1:74" ht="12.75" hidden="1">
      <c r="A104" s="97">
        <v>12</v>
      </c>
      <c r="B104" s="98"/>
      <c r="C104" s="99">
        <v>9999</v>
      </c>
      <c r="D104" s="100"/>
      <c r="E104" s="100"/>
      <c r="F104" s="100"/>
      <c r="G104" s="100"/>
      <c r="H104" s="100"/>
      <c r="I104" s="100"/>
      <c r="J104" s="100"/>
      <c r="K104" s="100"/>
      <c r="L104" s="172">
        <f t="shared" si="0"/>
        <v>9999</v>
      </c>
      <c r="M104" s="102">
        <v>9999</v>
      </c>
      <c r="N104" s="103"/>
      <c r="O104" s="103"/>
      <c r="P104" s="103"/>
      <c r="Q104" s="103"/>
      <c r="R104" s="103"/>
      <c r="S104" s="103"/>
      <c r="T104" s="103"/>
      <c r="U104" s="103"/>
      <c r="V104" s="104">
        <f t="shared" si="1"/>
        <v>9999</v>
      </c>
      <c r="W104" s="173">
        <v>9999</v>
      </c>
      <c r="X104" s="106"/>
      <c r="Y104" s="106"/>
      <c r="Z104" s="106"/>
      <c r="AA104" s="106"/>
      <c r="AB104" s="106"/>
      <c r="AC104" s="106"/>
      <c r="AD104" s="106"/>
      <c r="AE104" s="106"/>
      <c r="AF104" s="174">
        <f t="shared" si="2"/>
        <v>9999</v>
      </c>
      <c r="AG104" s="108">
        <v>9999</v>
      </c>
      <c r="AH104" s="109"/>
      <c r="AI104" s="109"/>
      <c r="AJ104" s="109"/>
      <c r="AK104" s="109"/>
      <c r="AL104" s="109"/>
      <c r="AM104" s="109"/>
      <c r="AN104" s="109"/>
      <c r="AO104" s="109"/>
      <c r="AP104" s="110">
        <f t="shared" si="3"/>
        <v>9999</v>
      </c>
      <c r="AQ104" s="175">
        <v>9999</v>
      </c>
      <c r="AR104" s="112"/>
      <c r="AS104" s="112"/>
      <c r="AT104" s="112"/>
      <c r="AU104" s="112"/>
      <c r="AV104" s="112"/>
      <c r="AW104" s="112"/>
      <c r="AX104" s="112"/>
      <c r="AY104" s="112"/>
      <c r="AZ104" s="113">
        <f t="shared" si="4"/>
        <v>9999</v>
      </c>
      <c r="BA104" s="114">
        <v>9999</v>
      </c>
      <c r="BB104" s="115"/>
      <c r="BC104" s="115"/>
      <c r="BD104" s="115"/>
      <c r="BE104" s="115"/>
      <c r="BF104" s="115"/>
      <c r="BG104" s="115"/>
      <c r="BH104" s="115"/>
      <c r="BI104" s="115"/>
      <c r="BJ104" s="116">
        <f t="shared" si="5"/>
        <v>9999</v>
      </c>
      <c r="BK104" s="90"/>
      <c r="BL104" s="117">
        <f t="shared" si="6"/>
        <v>0.004356435643564357</v>
      </c>
      <c r="BM104" s="118">
        <f t="shared" si="7"/>
        <v>0.002129212921292129</v>
      </c>
      <c r="BN104" s="118">
        <f t="shared" si="8"/>
        <v>0.0019971997199719972</v>
      </c>
      <c r="BO104" s="118">
        <f t="shared" si="9"/>
        <v>0.0031183118311831183</v>
      </c>
      <c r="BP104" s="118">
        <f t="shared" si="10"/>
        <v>0.0008060806080608062</v>
      </c>
      <c r="BQ104" s="119">
        <f t="shared" si="11"/>
        <v>0.001433143314331433</v>
      </c>
      <c r="BR104" s="176">
        <f t="shared" si="12"/>
        <v>0.013840384038403842</v>
      </c>
      <c r="BS104" s="121">
        <f t="shared" si="13"/>
        <v>0.002573031614574423</v>
      </c>
      <c r="BT104" s="177">
        <f t="shared" si="14"/>
        <v>11</v>
      </c>
      <c r="BV104" s="123">
        <f>L104+V104+AF104+AP104+AZ104+BJ104</f>
        <v>59994</v>
      </c>
    </row>
    <row r="105" spans="1:74" ht="12.75" hidden="1">
      <c r="A105" s="97">
        <v>13</v>
      </c>
      <c r="B105" s="98"/>
      <c r="C105" s="99">
        <v>9999</v>
      </c>
      <c r="D105" s="100"/>
      <c r="E105" s="100"/>
      <c r="F105" s="100"/>
      <c r="G105" s="100"/>
      <c r="H105" s="100"/>
      <c r="I105" s="100"/>
      <c r="J105" s="100"/>
      <c r="K105" s="100"/>
      <c r="L105" s="172">
        <f t="shared" si="0"/>
        <v>9999</v>
      </c>
      <c r="M105" s="102">
        <v>9999</v>
      </c>
      <c r="N105" s="103"/>
      <c r="O105" s="103"/>
      <c r="P105" s="103"/>
      <c r="Q105" s="103"/>
      <c r="R105" s="103"/>
      <c r="S105" s="103"/>
      <c r="T105" s="103"/>
      <c r="U105" s="103"/>
      <c r="V105" s="104">
        <f t="shared" si="1"/>
        <v>9999</v>
      </c>
      <c r="W105" s="173">
        <v>9999</v>
      </c>
      <c r="X105" s="106"/>
      <c r="Y105" s="106"/>
      <c r="Z105" s="106"/>
      <c r="AA105" s="106"/>
      <c r="AB105" s="106"/>
      <c r="AC105" s="106"/>
      <c r="AD105" s="106"/>
      <c r="AE105" s="106"/>
      <c r="AF105" s="174">
        <f t="shared" si="2"/>
        <v>9999</v>
      </c>
      <c r="AG105" s="108">
        <v>9999</v>
      </c>
      <c r="AH105" s="109"/>
      <c r="AI105" s="109"/>
      <c r="AJ105" s="109"/>
      <c r="AK105" s="109"/>
      <c r="AL105" s="109"/>
      <c r="AM105" s="109"/>
      <c r="AN105" s="109"/>
      <c r="AO105" s="109"/>
      <c r="AP105" s="110">
        <f t="shared" si="3"/>
        <v>9999</v>
      </c>
      <c r="AQ105" s="175">
        <v>9999</v>
      </c>
      <c r="AR105" s="112"/>
      <c r="AS105" s="112"/>
      <c r="AT105" s="112"/>
      <c r="AU105" s="112"/>
      <c r="AV105" s="112"/>
      <c r="AW105" s="112"/>
      <c r="AX105" s="112"/>
      <c r="AY105" s="112"/>
      <c r="AZ105" s="113">
        <f t="shared" si="4"/>
        <v>9999</v>
      </c>
      <c r="BA105" s="114">
        <v>9999</v>
      </c>
      <c r="BB105" s="115"/>
      <c r="BC105" s="115"/>
      <c r="BD105" s="115"/>
      <c r="BE105" s="115"/>
      <c r="BF105" s="115"/>
      <c r="BG105" s="115"/>
      <c r="BH105" s="115"/>
      <c r="BI105" s="115"/>
      <c r="BJ105" s="116">
        <f t="shared" si="5"/>
        <v>9999</v>
      </c>
      <c r="BK105" s="90"/>
      <c r="BL105" s="117">
        <f t="shared" si="6"/>
        <v>0.004356435643564357</v>
      </c>
      <c r="BM105" s="118">
        <f t="shared" si="7"/>
        <v>0.002129212921292129</v>
      </c>
      <c r="BN105" s="118">
        <f t="shared" si="8"/>
        <v>0.0019971997199719972</v>
      </c>
      <c r="BO105" s="118">
        <f t="shared" si="9"/>
        <v>0.0031183118311831183</v>
      </c>
      <c r="BP105" s="118">
        <f t="shared" si="10"/>
        <v>0.0008060806080608062</v>
      </c>
      <c r="BQ105" s="119">
        <f t="shared" si="11"/>
        <v>0.001433143314331433</v>
      </c>
      <c r="BR105" s="176">
        <f t="shared" si="12"/>
        <v>0.013840384038403842</v>
      </c>
      <c r="BS105" s="121">
        <f t="shared" si="13"/>
        <v>0.002573031614574423</v>
      </c>
      <c r="BT105" s="177">
        <f t="shared" si="14"/>
        <v>11</v>
      </c>
      <c r="BV105" s="123">
        <f>L105+V105+AF105+AP105+AZ105+BJ105</f>
        <v>59994</v>
      </c>
    </row>
    <row r="106" spans="1:74" ht="12.75" hidden="1">
      <c r="A106" s="97">
        <v>14</v>
      </c>
      <c r="B106" s="98"/>
      <c r="C106" s="99">
        <v>9999</v>
      </c>
      <c r="D106" s="100"/>
      <c r="E106" s="100"/>
      <c r="F106" s="100"/>
      <c r="G106" s="100"/>
      <c r="H106" s="100"/>
      <c r="I106" s="100"/>
      <c r="J106" s="100"/>
      <c r="K106" s="100"/>
      <c r="L106" s="172">
        <f t="shared" si="0"/>
        <v>9999</v>
      </c>
      <c r="M106" s="102">
        <v>9999</v>
      </c>
      <c r="N106" s="103"/>
      <c r="O106" s="103"/>
      <c r="P106" s="103"/>
      <c r="Q106" s="103"/>
      <c r="R106" s="103"/>
      <c r="S106" s="103"/>
      <c r="T106" s="103"/>
      <c r="U106" s="103"/>
      <c r="V106" s="104">
        <f t="shared" si="1"/>
        <v>9999</v>
      </c>
      <c r="W106" s="173">
        <v>9999</v>
      </c>
      <c r="X106" s="106"/>
      <c r="Y106" s="106"/>
      <c r="Z106" s="106"/>
      <c r="AA106" s="106"/>
      <c r="AB106" s="106"/>
      <c r="AC106" s="106"/>
      <c r="AD106" s="106"/>
      <c r="AE106" s="106"/>
      <c r="AF106" s="174">
        <f t="shared" si="2"/>
        <v>9999</v>
      </c>
      <c r="AG106" s="108">
        <v>9999</v>
      </c>
      <c r="AH106" s="109"/>
      <c r="AI106" s="109"/>
      <c r="AJ106" s="109"/>
      <c r="AK106" s="109"/>
      <c r="AL106" s="109"/>
      <c r="AM106" s="109"/>
      <c r="AN106" s="109"/>
      <c r="AO106" s="109"/>
      <c r="AP106" s="110">
        <f t="shared" si="3"/>
        <v>9999</v>
      </c>
      <c r="AQ106" s="175">
        <v>9999</v>
      </c>
      <c r="AR106" s="112"/>
      <c r="AS106" s="112"/>
      <c r="AT106" s="112"/>
      <c r="AU106" s="112"/>
      <c r="AV106" s="112"/>
      <c r="AW106" s="112"/>
      <c r="AX106" s="112"/>
      <c r="AY106" s="112"/>
      <c r="AZ106" s="113">
        <f t="shared" si="4"/>
        <v>9999</v>
      </c>
      <c r="BA106" s="114">
        <v>9999</v>
      </c>
      <c r="BB106" s="115"/>
      <c r="BC106" s="115"/>
      <c r="BD106" s="115"/>
      <c r="BE106" s="115"/>
      <c r="BF106" s="115"/>
      <c r="BG106" s="115"/>
      <c r="BH106" s="115"/>
      <c r="BI106" s="115"/>
      <c r="BJ106" s="116">
        <f t="shared" si="5"/>
        <v>9999</v>
      </c>
      <c r="BK106" s="90"/>
      <c r="BL106" s="117">
        <f t="shared" si="6"/>
        <v>0.004356435643564357</v>
      </c>
      <c r="BM106" s="118">
        <f t="shared" si="7"/>
        <v>0.002129212921292129</v>
      </c>
      <c r="BN106" s="118">
        <f t="shared" si="8"/>
        <v>0.0019971997199719972</v>
      </c>
      <c r="BO106" s="118">
        <f t="shared" si="9"/>
        <v>0.0031183118311831183</v>
      </c>
      <c r="BP106" s="118">
        <f t="shared" si="10"/>
        <v>0.0008060806080608062</v>
      </c>
      <c r="BQ106" s="119">
        <f t="shared" si="11"/>
        <v>0.001433143314331433</v>
      </c>
      <c r="BR106" s="176">
        <f t="shared" si="12"/>
        <v>0.013840384038403842</v>
      </c>
      <c r="BS106" s="121">
        <f t="shared" si="13"/>
        <v>0.002573031614574423</v>
      </c>
      <c r="BT106" s="177">
        <f t="shared" si="14"/>
        <v>11</v>
      </c>
      <c r="BV106" s="123">
        <f>L106+V106+AF106+AP106+AZ106+BJ106</f>
        <v>59994</v>
      </c>
    </row>
    <row r="107" spans="1:74" ht="12.75" hidden="1">
      <c r="A107" s="97">
        <v>15</v>
      </c>
      <c r="B107" s="98"/>
      <c r="C107" s="99">
        <v>9999</v>
      </c>
      <c r="D107" s="100"/>
      <c r="E107" s="100"/>
      <c r="F107" s="100"/>
      <c r="G107" s="100"/>
      <c r="H107" s="100"/>
      <c r="I107" s="100"/>
      <c r="J107" s="100"/>
      <c r="K107" s="100"/>
      <c r="L107" s="172">
        <f t="shared" si="0"/>
        <v>9999</v>
      </c>
      <c r="M107" s="102">
        <v>9999</v>
      </c>
      <c r="N107" s="103"/>
      <c r="O107" s="103"/>
      <c r="P107" s="103"/>
      <c r="Q107" s="103"/>
      <c r="R107" s="103"/>
      <c r="S107" s="103"/>
      <c r="T107" s="103"/>
      <c r="U107" s="103"/>
      <c r="V107" s="104">
        <f t="shared" si="1"/>
        <v>9999</v>
      </c>
      <c r="W107" s="173">
        <v>9999</v>
      </c>
      <c r="X107" s="106"/>
      <c r="Y107" s="106"/>
      <c r="Z107" s="106"/>
      <c r="AA107" s="106"/>
      <c r="AB107" s="106"/>
      <c r="AC107" s="106"/>
      <c r="AD107" s="106"/>
      <c r="AE107" s="106"/>
      <c r="AF107" s="174">
        <f t="shared" si="2"/>
        <v>9999</v>
      </c>
      <c r="AG107" s="108">
        <v>9999</v>
      </c>
      <c r="AH107" s="109"/>
      <c r="AI107" s="109"/>
      <c r="AJ107" s="109"/>
      <c r="AK107" s="109"/>
      <c r="AL107" s="109"/>
      <c r="AM107" s="109"/>
      <c r="AN107" s="109"/>
      <c r="AO107" s="109"/>
      <c r="AP107" s="110">
        <f t="shared" si="3"/>
        <v>9999</v>
      </c>
      <c r="AQ107" s="175">
        <v>9999</v>
      </c>
      <c r="AR107" s="112"/>
      <c r="AS107" s="112"/>
      <c r="AT107" s="112"/>
      <c r="AU107" s="112"/>
      <c r="AV107" s="112"/>
      <c r="AW107" s="112"/>
      <c r="AX107" s="112"/>
      <c r="AY107" s="112"/>
      <c r="AZ107" s="113">
        <f t="shared" si="4"/>
        <v>9999</v>
      </c>
      <c r="BA107" s="114">
        <v>9999</v>
      </c>
      <c r="BB107" s="115"/>
      <c r="BC107" s="115"/>
      <c r="BD107" s="115"/>
      <c r="BE107" s="115"/>
      <c r="BF107" s="115"/>
      <c r="BG107" s="115"/>
      <c r="BH107" s="115"/>
      <c r="BI107" s="115"/>
      <c r="BJ107" s="116">
        <f t="shared" si="5"/>
        <v>9999</v>
      </c>
      <c r="BK107" s="90"/>
      <c r="BL107" s="117">
        <f t="shared" si="6"/>
        <v>0.004356435643564357</v>
      </c>
      <c r="BM107" s="118">
        <f t="shared" si="7"/>
        <v>0.002129212921292129</v>
      </c>
      <c r="BN107" s="118">
        <f t="shared" si="8"/>
        <v>0.0019971997199719972</v>
      </c>
      <c r="BO107" s="118">
        <f t="shared" si="9"/>
        <v>0.0031183118311831183</v>
      </c>
      <c r="BP107" s="118">
        <f t="shared" si="10"/>
        <v>0.0008060806080608062</v>
      </c>
      <c r="BQ107" s="119">
        <f t="shared" si="11"/>
        <v>0.001433143314331433</v>
      </c>
      <c r="BR107" s="176">
        <f t="shared" si="12"/>
        <v>0.013840384038403842</v>
      </c>
      <c r="BS107" s="121">
        <f t="shared" si="13"/>
        <v>0.002573031614574423</v>
      </c>
      <c r="BT107" s="177">
        <f t="shared" si="14"/>
        <v>11</v>
      </c>
      <c r="BV107" s="123">
        <f>L107+V107+AF107+AP107+AZ107+BJ107</f>
        <v>59994</v>
      </c>
    </row>
    <row r="108" spans="1:74" ht="12.75" hidden="1">
      <c r="A108" s="97">
        <v>16</v>
      </c>
      <c r="B108" s="98"/>
      <c r="C108" s="99">
        <v>9999</v>
      </c>
      <c r="D108" s="100"/>
      <c r="E108" s="100"/>
      <c r="F108" s="100"/>
      <c r="G108" s="100"/>
      <c r="H108" s="100"/>
      <c r="I108" s="100"/>
      <c r="J108" s="100"/>
      <c r="K108" s="100"/>
      <c r="L108" s="172">
        <f t="shared" si="0"/>
        <v>9999</v>
      </c>
      <c r="M108" s="102">
        <v>9999</v>
      </c>
      <c r="N108" s="103"/>
      <c r="O108" s="103"/>
      <c r="P108" s="103"/>
      <c r="Q108" s="103"/>
      <c r="R108" s="103"/>
      <c r="S108" s="103"/>
      <c r="T108" s="103"/>
      <c r="U108" s="103"/>
      <c r="V108" s="104">
        <f t="shared" si="1"/>
        <v>9999</v>
      </c>
      <c r="W108" s="173">
        <v>9999</v>
      </c>
      <c r="X108" s="106"/>
      <c r="Y108" s="106"/>
      <c r="Z108" s="106"/>
      <c r="AA108" s="106"/>
      <c r="AB108" s="106"/>
      <c r="AC108" s="106"/>
      <c r="AD108" s="106"/>
      <c r="AE108" s="106"/>
      <c r="AF108" s="174">
        <f t="shared" si="2"/>
        <v>9999</v>
      </c>
      <c r="AG108" s="108">
        <v>9999</v>
      </c>
      <c r="AH108" s="109"/>
      <c r="AI108" s="109"/>
      <c r="AJ108" s="109"/>
      <c r="AK108" s="109"/>
      <c r="AL108" s="109"/>
      <c r="AM108" s="109"/>
      <c r="AN108" s="109"/>
      <c r="AO108" s="109"/>
      <c r="AP108" s="110">
        <f t="shared" si="3"/>
        <v>9999</v>
      </c>
      <c r="AQ108" s="175">
        <v>9999</v>
      </c>
      <c r="AR108" s="112"/>
      <c r="AS108" s="112"/>
      <c r="AT108" s="112"/>
      <c r="AU108" s="112"/>
      <c r="AV108" s="112"/>
      <c r="AW108" s="112"/>
      <c r="AX108" s="112"/>
      <c r="AY108" s="112"/>
      <c r="AZ108" s="113">
        <f t="shared" si="4"/>
        <v>9999</v>
      </c>
      <c r="BA108" s="114">
        <v>9999</v>
      </c>
      <c r="BB108" s="115"/>
      <c r="BC108" s="115"/>
      <c r="BD108" s="115"/>
      <c r="BE108" s="115"/>
      <c r="BF108" s="115"/>
      <c r="BG108" s="115"/>
      <c r="BH108" s="115"/>
      <c r="BI108" s="115"/>
      <c r="BJ108" s="116">
        <f t="shared" si="5"/>
        <v>9999</v>
      </c>
      <c r="BK108" s="90"/>
      <c r="BL108" s="117">
        <f t="shared" si="6"/>
        <v>0.004356435643564357</v>
      </c>
      <c r="BM108" s="118">
        <f t="shared" si="7"/>
        <v>0.002129212921292129</v>
      </c>
      <c r="BN108" s="118">
        <f t="shared" si="8"/>
        <v>0.0019971997199719972</v>
      </c>
      <c r="BO108" s="118">
        <f t="shared" si="9"/>
        <v>0.0031183118311831183</v>
      </c>
      <c r="BP108" s="118">
        <f t="shared" si="10"/>
        <v>0.0008060806080608062</v>
      </c>
      <c r="BQ108" s="119">
        <f t="shared" si="11"/>
        <v>0.001433143314331433</v>
      </c>
      <c r="BR108" s="176">
        <f t="shared" si="12"/>
        <v>0.013840384038403842</v>
      </c>
      <c r="BS108" s="121">
        <f t="shared" si="13"/>
        <v>0.002573031614574423</v>
      </c>
      <c r="BT108" s="177">
        <f t="shared" si="14"/>
        <v>11</v>
      </c>
      <c r="BV108" s="123">
        <f>L108+V108+AF108+AP108+AZ108+BJ108</f>
        <v>59994</v>
      </c>
    </row>
    <row r="109" spans="1:74" ht="12.75" hidden="1">
      <c r="A109" s="97">
        <v>17</v>
      </c>
      <c r="B109" s="98"/>
      <c r="C109" s="99">
        <v>9999</v>
      </c>
      <c r="D109" s="100"/>
      <c r="E109" s="100"/>
      <c r="F109" s="100"/>
      <c r="G109" s="100"/>
      <c r="H109" s="100"/>
      <c r="I109" s="100"/>
      <c r="J109" s="100"/>
      <c r="K109" s="100"/>
      <c r="L109" s="172">
        <f t="shared" si="0"/>
        <v>9999</v>
      </c>
      <c r="M109" s="102">
        <v>9999</v>
      </c>
      <c r="N109" s="103"/>
      <c r="O109" s="103"/>
      <c r="P109" s="103"/>
      <c r="Q109" s="103"/>
      <c r="R109" s="103"/>
      <c r="S109" s="103"/>
      <c r="T109" s="103"/>
      <c r="U109" s="103"/>
      <c r="V109" s="104">
        <f t="shared" si="1"/>
        <v>9999</v>
      </c>
      <c r="W109" s="173">
        <v>9999</v>
      </c>
      <c r="X109" s="106"/>
      <c r="Y109" s="106"/>
      <c r="Z109" s="106"/>
      <c r="AA109" s="106"/>
      <c r="AB109" s="106"/>
      <c r="AC109" s="106"/>
      <c r="AD109" s="106"/>
      <c r="AE109" s="106"/>
      <c r="AF109" s="174">
        <f t="shared" si="2"/>
        <v>9999</v>
      </c>
      <c r="AG109" s="108">
        <v>9999</v>
      </c>
      <c r="AH109" s="109"/>
      <c r="AI109" s="109"/>
      <c r="AJ109" s="109"/>
      <c r="AK109" s="109"/>
      <c r="AL109" s="109"/>
      <c r="AM109" s="109"/>
      <c r="AN109" s="109"/>
      <c r="AO109" s="109"/>
      <c r="AP109" s="110">
        <f t="shared" si="3"/>
        <v>9999</v>
      </c>
      <c r="AQ109" s="175">
        <v>9999</v>
      </c>
      <c r="AR109" s="112"/>
      <c r="AS109" s="112"/>
      <c r="AT109" s="112"/>
      <c r="AU109" s="112"/>
      <c r="AV109" s="112"/>
      <c r="AW109" s="112"/>
      <c r="AX109" s="112"/>
      <c r="AY109" s="112"/>
      <c r="AZ109" s="113">
        <f t="shared" si="4"/>
        <v>9999</v>
      </c>
      <c r="BA109" s="114">
        <v>9999</v>
      </c>
      <c r="BB109" s="115"/>
      <c r="BC109" s="115"/>
      <c r="BD109" s="115"/>
      <c r="BE109" s="115"/>
      <c r="BF109" s="115"/>
      <c r="BG109" s="115"/>
      <c r="BH109" s="115"/>
      <c r="BI109" s="115"/>
      <c r="BJ109" s="116">
        <f t="shared" si="5"/>
        <v>9999</v>
      </c>
      <c r="BK109" s="90"/>
      <c r="BL109" s="117">
        <f t="shared" si="6"/>
        <v>0.004356435643564357</v>
      </c>
      <c r="BM109" s="118">
        <f t="shared" si="7"/>
        <v>0.002129212921292129</v>
      </c>
      <c r="BN109" s="118">
        <f t="shared" si="8"/>
        <v>0.0019971997199719972</v>
      </c>
      <c r="BO109" s="118">
        <f t="shared" si="9"/>
        <v>0.0031183118311831183</v>
      </c>
      <c r="BP109" s="118">
        <f t="shared" si="10"/>
        <v>0.0008060806080608062</v>
      </c>
      <c r="BQ109" s="119">
        <f t="shared" si="11"/>
        <v>0.001433143314331433</v>
      </c>
      <c r="BR109" s="176">
        <f t="shared" si="12"/>
        <v>0.013840384038403842</v>
      </c>
      <c r="BS109" s="121">
        <f t="shared" si="13"/>
        <v>0.002573031614574423</v>
      </c>
      <c r="BT109" s="177">
        <f t="shared" si="14"/>
        <v>11</v>
      </c>
      <c r="BV109" s="123">
        <f>L109+V109+AF109+AP109+AZ109+BJ109</f>
        <v>59994</v>
      </c>
    </row>
    <row r="110" spans="1:74" ht="12.75" hidden="1">
      <c r="A110" s="97">
        <v>18</v>
      </c>
      <c r="B110" s="98"/>
      <c r="C110" s="99">
        <v>9999</v>
      </c>
      <c r="D110" s="100"/>
      <c r="E110" s="100"/>
      <c r="F110" s="100"/>
      <c r="G110" s="100"/>
      <c r="H110" s="100"/>
      <c r="I110" s="100"/>
      <c r="J110" s="100"/>
      <c r="K110" s="100"/>
      <c r="L110" s="172">
        <f t="shared" si="0"/>
        <v>9999</v>
      </c>
      <c r="M110" s="102">
        <v>9999</v>
      </c>
      <c r="N110" s="103"/>
      <c r="O110" s="103"/>
      <c r="P110" s="103"/>
      <c r="Q110" s="103"/>
      <c r="R110" s="103"/>
      <c r="S110" s="103"/>
      <c r="T110" s="103"/>
      <c r="U110" s="103"/>
      <c r="V110" s="104">
        <f t="shared" si="1"/>
        <v>9999</v>
      </c>
      <c r="W110" s="173">
        <v>9999</v>
      </c>
      <c r="X110" s="106"/>
      <c r="Y110" s="106"/>
      <c r="Z110" s="106"/>
      <c r="AA110" s="106"/>
      <c r="AB110" s="106"/>
      <c r="AC110" s="106"/>
      <c r="AD110" s="106"/>
      <c r="AE110" s="106"/>
      <c r="AF110" s="174">
        <f t="shared" si="2"/>
        <v>9999</v>
      </c>
      <c r="AG110" s="108">
        <v>9999</v>
      </c>
      <c r="AH110" s="109"/>
      <c r="AI110" s="109"/>
      <c r="AJ110" s="109"/>
      <c r="AK110" s="109"/>
      <c r="AL110" s="109"/>
      <c r="AM110" s="109"/>
      <c r="AN110" s="109"/>
      <c r="AO110" s="109"/>
      <c r="AP110" s="110">
        <f t="shared" si="3"/>
        <v>9999</v>
      </c>
      <c r="AQ110" s="175">
        <v>9999</v>
      </c>
      <c r="AR110" s="112"/>
      <c r="AS110" s="112"/>
      <c r="AT110" s="112"/>
      <c r="AU110" s="112"/>
      <c r="AV110" s="112"/>
      <c r="AW110" s="112"/>
      <c r="AX110" s="112"/>
      <c r="AY110" s="112"/>
      <c r="AZ110" s="113">
        <f t="shared" si="4"/>
        <v>9999</v>
      </c>
      <c r="BA110" s="114">
        <v>9999</v>
      </c>
      <c r="BB110" s="115"/>
      <c r="BC110" s="115"/>
      <c r="BD110" s="115"/>
      <c r="BE110" s="115"/>
      <c r="BF110" s="115"/>
      <c r="BG110" s="115"/>
      <c r="BH110" s="115"/>
      <c r="BI110" s="115"/>
      <c r="BJ110" s="116">
        <f t="shared" si="5"/>
        <v>9999</v>
      </c>
      <c r="BK110" s="90"/>
      <c r="BL110" s="117">
        <f t="shared" si="6"/>
        <v>0.004356435643564357</v>
      </c>
      <c r="BM110" s="118">
        <f t="shared" si="7"/>
        <v>0.002129212921292129</v>
      </c>
      <c r="BN110" s="118">
        <f t="shared" si="8"/>
        <v>0.0019971997199719972</v>
      </c>
      <c r="BO110" s="118">
        <f t="shared" si="9"/>
        <v>0.0031183118311831183</v>
      </c>
      <c r="BP110" s="118">
        <f t="shared" si="10"/>
        <v>0.0008060806080608062</v>
      </c>
      <c r="BQ110" s="119">
        <f t="shared" si="11"/>
        <v>0.001433143314331433</v>
      </c>
      <c r="BR110" s="176">
        <f t="shared" si="12"/>
        <v>0.013840384038403842</v>
      </c>
      <c r="BS110" s="121">
        <f t="shared" si="13"/>
        <v>0.002573031614574423</v>
      </c>
      <c r="BT110" s="177">
        <f t="shared" si="14"/>
        <v>11</v>
      </c>
      <c r="BV110" s="123">
        <f>L110+V110+AF110+AP110+AZ110+BJ110</f>
        <v>59994</v>
      </c>
    </row>
    <row r="111" spans="1:74" ht="12.75" hidden="1">
      <c r="A111" s="97">
        <v>19</v>
      </c>
      <c r="B111" s="125"/>
      <c r="C111" s="99">
        <v>9999</v>
      </c>
      <c r="D111" s="100"/>
      <c r="E111" s="100"/>
      <c r="F111" s="100"/>
      <c r="G111" s="100"/>
      <c r="H111" s="100"/>
      <c r="I111" s="100"/>
      <c r="J111" s="100"/>
      <c r="K111" s="100"/>
      <c r="L111" s="172">
        <f t="shared" si="0"/>
        <v>9999</v>
      </c>
      <c r="M111" s="102">
        <v>9999</v>
      </c>
      <c r="N111" s="103"/>
      <c r="O111" s="103"/>
      <c r="P111" s="103"/>
      <c r="Q111" s="103"/>
      <c r="R111" s="103"/>
      <c r="S111" s="103"/>
      <c r="T111" s="103"/>
      <c r="U111" s="103"/>
      <c r="V111" s="104">
        <f t="shared" si="1"/>
        <v>9999</v>
      </c>
      <c r="W111" s="173">
        <v>9999</v>
      </c>
      <c r="X111" s="106"/>
      <c r="Y111" s="106"/>
      <c r="Z111" s="106"/>
      <c r="AA111" s="106"/>
      <c r="AB111" s="106"/>
      <c r="AC111" s="106"/>
      <c r="AD111" s="106"/>
      <c r="AE111" s="106"/>
      <c r="AF111" s="174">
        <f t="shared" si="2"/>
        <v>9999</v>
      </c>
      <c r="AG111" s="108">
        <v>9999</v>
      </c>
      <c r="AH111" s="109"/>
      <c r="AI111" s="109"/>
      <c r="AJ111" s="109"/>
      <c r="AK111" s="109"/>
      <c r="AL111" s="109"/>
      <c r="AM111" s="109"/>
      <c r="AN111" s="109"/>
      <c r="AO111" s="109"/>
      <c r="AP111" s="110">
        <f t="shared" si="3"/>
        <v>9999</v>
      </c>
      <c r="AQ111" s="175">
        <v>9999</v>
      </c>
      <c r="AR111" s="112"/>
      <c r="AS111" s="112"/>
      <c r="AT111" s="112"/>
      <c r="AU111" s="112"/>
      <c r="AV111" s="112"/>
      <c r="AW111" s="112"/>
      <c r="AX111" s="112"/>
      <c r="AY111" s="112"/>
      <c r="AZ111" s="113">
        <f t="shared" si="4"/>
        <v>9999</v>
      </c>
      <c r="BA111" s="114">
        <v>9999</v>
      </c>
      <c r="BB111" s="115"/>
      <c r="BC111" s="115"/>
      <c r="BD111" s="115"/>
      <c r="BE111" s="115"/>
      <c r="BF111" s="115"/>
      <c r="BG111" s="115"/>
      <c r="BH111" s="115"/>
      <c r="BI111" s="115"/>
      <c r="BJ111" s="116">
        <f t="shared" si="5"/>
        <v>9999</v>
      </c>
      <c r="BK111" s="90"/>
      <c r="BL111" s="117">
        <f t="shared" si="6"/>
        <v>0.004356435643564357</v>
      </c>
      <c r="BM111" s="118">
        <f t="shared" si="7"/>
        <v>0.002129212921292129</v>
      </c>
      <c r="BN111" s="118">
        <f t="shared" si="8"/>
        <v>0.0019971997199719972</v>
      </c>
      <c r="BO111" s="118">
        <f t="shared" si="9"/>
        <v>0.0031183118311831183</v>
      </c>
      <c r="BP111" s="118">
        <f t="shared" si="10"/>
        <v>0.0008060806080608062</v>
      </c>
      <c r="BQ111" s="119">
        <f t="shared" si="11"/>
        <v>0.001433143314331433</v>
      </c>
      <c r="BR111" s="176">
        <f t="shared" si="12"/>
        <v>0.013840384038403842</v>
      </c>
      <c r="BS111" s="121">
        <f t="shared" si="13"/>
        <v>0.002573031614574423</v>
      </c>
      <c r="BT111" s="177">
        <f t="shared" si="14"/>
        <v>11</v>
      </c>
      <c r="BV111" s="123">
        <f>L111+V111+AF111+AP111+AZ111+BJ111</f>
        <v>59994</v>
      </c>
    </row>
    <row r="112" spans="1:74" ht="12.75" hidden="1">
      <c r="A112" s="97">
        <v>20</v>
      </c>
      <c r="B112" s="98"/>
      <c r="C112" s="99">
        <v>9999</v>
      </c>
      <c r="D112" s="100"/>
      <c r="E112" s="100"/>
      <c r="F112" s="100"/>
      <c r="G112" s="100"/>
      <c r="H112" s="100"/>
      <c r="I112" s="100"/>
      <c r="J112" s="100"/>
      <c r="K112" s="100"/>
      <c r="L112" s="172">
        <f t="shared" si="0"/>
        <v>9999</v>
      </c>
      <c r="M112" s="102">
        <v>9999</v>
      </c>
      <c r="N112" s="103"/>
      <c r="O112" s="103"/>
      <c r="P112" s="103"/>
      <c r="Q112" s="103"/>
      <c r="R112" s="103"/>
      <c r="S112" s="103"/>
      <c r="T112" s="103"/>
      <c r="U112" s="103"/>
      <c r="V112" s="104">
        <f t="shared" si="1"/>
        <v>9999</v>
      </c>
      <c r="W112" s="173">
        <v>9999</v>
      </c>
      <c r="X112" s="106"/>
      <c r="Y112" s="106"/>
      <c r="Z112" s="106"/>
      <c r="AA112" s="106"/>
      <c r="AB112" s="106"/>
      <c r="AC112" s="106"/>
      <c r="AD112" s="106"/>
      <c r="AE112" s="106"/>
      <c r="AF112" s="174">
        <f t="shared" si="2"/>
        <v>9999</v>
      </c>
      <c r="AG112" s="108">
        <v>9999</v>
      </c>
      <c r="AH112" s="109"/>
      <c r="AI112" s="109"/>
      <c r="AJ112" s="109"/>
      <c r="AK112" s="109"/>
      <c r="AL112" s="109"/>
      <c r="AM112" s="109"/>
      <c r="AN112" s="109"/>
      <c r="AO112" s="109"/>
      <c r="AP112" s="110">
        <f t="shared" si="3"/>
        <v>9999</v>
      </c>
      <c r="AQ112" s="175">
        <v>9999</v>
      </c>
      <c r="AR112" s="112"/>
      <c r="AS112" s="112"/>
      <c r="AT112" s="112"/>
      <c r="AU112" s="112"/>
      <c r="AV112" s="112"/>
      <c r="AW112" s="112"/>
      <c r="AX112" s="112"/>
      <c r="AY112" s="112"/>
      <c r="AZ112" s="113">
        <f t="shared" si="4"/>
        <v>9999</v>
      </c>
      <c r="BA112" s="114">
        <v>9999</v>
      </c>
      <c r="BB112" s="115"/>
      <c r="BC112" s="115"/>
      <c r="BD112" s="115"/>
      <c r="BE112" s="115"/>
      <c r="BF112" s="115"/>
      <c r="BG112" s="115"/>
      <c r="BH112" s="115"/>
      <c r="BI112" s="115"/>
      <c r="BJ112" s="116">
        <f t="shared" si="5"/>
        <v>9999</v>
      </c>
      <c r="BK112" s="90"/>
      <c r="BL112" s="117">
        <f t="shared" si="6"/>
        <v>0.004356435643564357</v>
      </c>
      <c r="BM112" s="118">
        <f t="shared" si="7"/>
        <v>0.002129212921292129</v>
      </c>
      <c r="BN112" s="118">
        <f t="shared" si="8"/>
        <v>0.0019971997199719972</v>
      </c>
      <c r="BO112" s="118">
        <f t="shared" si="9"/>
        <v>0.0031183118311831183</v>
      </c>
      <c r="BP112" s="118">
        <f t="shared" si="10"/>
        <v>0.0008060806080608062</v>
      </c>
      <c r="BQ112" s="119">
        <f t="shared" si="11"/>
        <v>0.001433143314331433</v>
      </c>
      <c r="BR112" s="176">
        <f t="shared" si="12"/>
        <v>0.013840384038403842</v>
      </c>
      <c r="BS112" s="121">
        <f t="shared" si="13"/>
        <v>0.002573031614574423</v>
      </c>
      <c r="BT112" s="177">
        <f t="shared" si="14"/>
        <v>11</v>
      </c>
      <c r="BV112" s="123">
        <f>L112+V112+AF112+AP112+AZ112+BJ112</f>
        <v>59994</v>
      </c>
    </row>
    <row r="113" spans="1:74" ht="12.75" hidden="1">
      <c r="A113" s="97">
        <v>21</v>
      </c>
      <c r="B113" s="98" t="s">
        <v>37</v>
      </c>
      <c r="C113" s="99">
        <v>9999</v>
      </c>
      <c r="D113" s="100"/>
      <c r="E113" s="100"/>
      <c r="F113" s="100"/>
      <c r="G113" s="100"/>
      <c r="H113" s="100"/>
      <c r="I113" s="100"/>
      <c r="J113" s="100"/>
      <c r="K113" s="100"/>
      <c r="L113" s="172">
        <f t="shared" si="0"/>
        <v>9999</v>
      </c>
      <c r="M113" s="102">
        <v>9999</v>
      </c>
      <c r="N113" s="103"/>
      <c r="O113" s="103"/>
      <c r="P113" s="103"/>
      <c r="Q113" s="103"/>
      <c r="R113" s="103"/>
      <c r="S113" s="103"/>
      <c r="T113" s="103"/>
      <c r="U113" s="103"/>
      <c r="V113" s="104">
        <f t="shared" si="1"/>
        <v>9999</v>
      </c>
      <c r="W113" s="173">
        <v>9999</v>
      </c>
      <c r="X113" s="106"/>
      <c r="Y113" s="106"/>
      <c r="Z113" s="106"/>
      <c r="AA113" s="106"/>
      <c r="AB113" s="106"/>
      <c r="AC113" s="106"/>
      <c r="AD113" s="106"/>
      <c r="AE113" s="106"/>
      <c r="AF113" s="174">
        <f t="shared" si="2"/>
        <v>9999</v>
      </c>
      <c r="AG113" s="108">
        <v>9999</v>
      </c>
      <c r="AH113" s="109"/>
      <c r="AI113" s="109"/>
      <c r="AJ113" s="109"/>
      <c r="AK113" s="109"/>
      <c r="AL113" s="109"/>
      <c r="AM113" s="109"/>
      <c r="AN113" s="109"/>
      <c r="AO113" s="109"/>
      <c r="AP113" s="110">
        <f t="shared" si="3"/>
        <v>9999</v>
      </c>
      <c r="AQ113" s="175">
        <v>9999</v>
      </c>
      <c r="AR113" s="112"/>
      <c r="AS113" s="112"/>
      <c r="AT113" s="112"/>
      <c r="AU113" s="112"/>
      <c r="AV113" s="112"/>
      <c r="AW113" s="112"/>
      <c r="AX113" s="112"/>
      <c r="AY113" s="112"/>
      <c r="AZ113" s="113">
        <f t="shared" si="4"/>
        <v>9999</v>
      </c>
      <c r="BA113" s="114">
        <v>9999</v>
      </c>
      <c r="BB113" s="115"/>
      <c r="BC113" s="115"/>
      <c r="BD113" s="115"/>
      <c r="BE113" s="115"/>
      <c r="BF113" s="115"/>
      <c r="BG113" s="115"/>
      <c r="BH113" s="115"/>
      <c r="BI113" s="115"/>
      <c r="BJ113" s="116">
        <f t="shared" si="5"/>
        <v>9999</v>
      </c>
      <c r="BK113" s="90"/>
      <c r="BL113" s="117">
        <f t="shared" si="6"/>
        <v>0.004356435643564357</v>
      </c>
      <c r="BM113" s="118">
        <f t="shared" si="7"/>
        <v>0.002129212921292129</v>
      </c>
      <c r="BN113" s="118">
        <f t="shared" si="8"/>
        <v>0.0019971997199719972</v>
      </c>
      <c r="BO113" s="118">
        <f t="shared" si="9"/>
        <v>0.0031183118311831183</v>
      </c>
      <c r="BP113" s="118">
        <f t="shared" si="10"/>
        <v>0.0008060806080608062</v>
      </c>
      <c r="BQ113" s="119">
        <f t="shared" si="11"/>
        <v>0.001433143314331433</v>
      </c>
      <c r="BR113" s="176">
        <f t="shared" si="12"/>
        <v>0.013840384038403842</v>
      </c>
      <c r="BS113" s="121">
        <f t="shared" si="13"/>
        <v>0.002573031614574423</v>
      </c>
      <c r="BT113" s="177">
        <f t="shared" si="14"/>
        <v>11</v>
      </c>
      <c r="BV113" s="123">
        <f>L113+V113+AF113+AP113+AZ113+BJ113</f>
        <v>59994</v>
      </c>
    </row>
    <row r="114" spans="1:74" ht="12.75" hidden="1">
      <c r="A114" s="97">
        <v>22</v>
      </c>
      <c r="B114" s="98" t="s">
        <v>37</v>
      </c>
      <c r="C114" s="99">
        <v>9999</v>
      </c>
      <c r="D114" s="100"/>
      <c r="E114" s="100"/>
      <c r="F114" s="100"/>
      <c r="G114" s="100"/>
      <c r="H114" s="100"/>
      <c r="I114" s="100"/>
      <c r="J114" s="100"/>
      <c r="K114" s="100"/>
      <c r="L114" s="172">
        <f t="shared" si="0"/>
        <v>9999</v>
      </c>
      <c r="M114" s="102">
        <v>9999</v>
      </c>
      <c r="N114" s="103"/>
      <c r="O114" s="103"/>
      <c r="P114" s="103"/>
      <c r="Q114" s="103"/>
      <c r="R114" s="103"/>
      <c r="S114" s="103"/>
      <c r="T114" s="103"/>
      <c r="U114" s="103"/>
      <c r="V114" s="104">
        <f t="shared" si="1"/>
        <v>9999</v>
      </c>
      <c r="W114" s="173">
        <v>9999</v>
      </c>
      <c r="X114" s="106"/>
      <c r="Y114" s="106"/>
      <c r="Z114" s="106"/>
      <c r="AA114" s="106"/>
      <c r="AB114" s="106"/>
      <c r="AC114" s="106"/>
      <c r="AD114" s="106"/>
      <c r="AE114" s="106"/>
      <c r="AF114" s="174">
        <f t="shared" si="2"/>
        <v>9999</v>
      </c>
      <c r="AG114" s="108">
        <v>9999</v>
      </c>
      <c r="AH114" s="109"/>
      <c r="AI114" s="109"/>
      <c r="AJ114" s="109"/>
      <c r="AK114" s="109"/>
      <c r="AL114" s="109"/>
      <c r="AM114" s="109"/>
      <c r="AN114" s="109"/>
      <c r="AO114" s="109"/>
      <c r="AP114" s="110">
        <f t="shared" si="3"/>
        <v>9999</v>
      </c>
      <c r="AQ114" s="175">
        <v>9999</v>
      </c>
      <c r="AR114" s="112"/>
      <c r="AS114" s="112"/>
      <c r="AT114" s="112"/>
      <c r="AU114" s="112"/>
      <c r="AV114" s="112"/>
      <c r="AW114" s="112"/>
      <c r="AX114" s="112"/>
      <c r="AY114" s="112"/>
      <c r="AZ114" s="113">
        <f t="shared" si="4"/>
        <v>9999</v>
      </c>
      <c r="BA114" s="114">
        <v>9999</v>
      </c>
      <c r="BB114" s="115"/>
      <c r="BC114" s="115"/>
      <c r="BD114" s="115"/>
      <c r="BE114" s="115"/>
      <c r="BF114" s="115"/>
      <c r="BG114" s="115"/>
      <c r="BH114" s="115"/>
      <c r="BI114" s="115"/>
      <c r="BJ114" s="116">
        <f t="shared" si="5"/>
        <v>9999</v>
      </c>
      <c r="BK114" s="90"/>
      <c r="BL114" s="117">
        <f t="shared" si="6"/>
        <v>0.004356435643564357</v>
      </c>
      <c r="BM114" s="118">
        <f t="shared" si="7"/>
        <v>0.002129212921292129</v>
      </c>
      <c r="BN114" s="118">
        <f t="shared" si="8"/>
        <v>0.0019971997199719972</v>
      </c>
      <c r="BO114" s="118">
        <f t="shared" si="9"/>
        <v>0.0031183118311831183</v>
      </c>
      <c r="BP114" s="118">
        <f t="shared" si="10"/>
        <v>0.0008060806080608062</v>
      </c>
      <c r="BQ114" s="119">
        <f t="shared" si="11"/>
        <v>0.001433143314331433</v>
      </c>
      <c r="BR114" s="176">
        <f t="shared" si="12"/>
        <v>0.013840384038403842</v>
      </c>
      <c r="BS114" s="121">
        <f t="shared" si="13"/>
        <v>0.002573031614574423</v>
      </c>
      <c r="BT114" s="177">
        <f t="shared" si="14"/>
        <v>11</v>
      </c>
      <c r="BV114" s="123">
        <f>L114+V114+AF114+AP114+AZ114+BJ114</f>
        <v>59994</v>
      </c>
    </row>
    <row r="115" spans="1:74" ht="12.75" hidden="1">
      <c r="A115" s="126">
        <v>23</v>
      </c>
      <c r="B115" s="127" t="s">
        <v>37</v>
      </c>
      <c r="C115" s="128">
        <v>9999</v>
      </c>
      <c r="D115" s="129"/>
      <c r="E115" s="129"/>
      <c r="F115" s="129"/>
      <c r="G115" s="129"/>
      <c r="H115" s="129"/>
      <c r="I115" s="129"/>
      <c r="J115" s="129"/>
      <c r="K115" s="129"/>
      <c r="L115" s="178">
        <f t="shared" si="0"/>
        <v>9999</v>
      </c>
      <c r="M115" s="131">
        <v>9999</v>
      </c>
      <c r="N115" s="132"/>
      <c r="O115" s="132"/>
      <c r="P115" s="132"/>
      <c r="Q115" s="132"/>
      <c r="R115" s="132"/>
      <c r="S115" s="132"/>
      <c r="T115" s="132"/>
      <c r="U115" s="132"/>
      <c r="V115" s="133">
        <f t="shared" si="1"/>
        <v>9999</v>
      </c>
      <c r="W115" s="179">
        <v>9999</v>
      </c>
      <c r="X115" s="135"/>
      <c r="Y115" s="135"/>
      <c r="Z115" s="135"/>
      <c r="AA115" s="135"/>
      <c r="AB115" s="135"/>
      <c r="AC115" s="135"/>
      <c r="AD115" s="135"/>
      <c r="AE115" s="135"/>
      <c r="AF115" s="180">
        <f t="shared" si="2"/>
        <v>9999</v>
      </c>
      <c r="AG115" s="137">
        <v>9999</v>
      </c>
      <c r="AH115" s="138"/>
      <c r="AI115" s="138"/>
      <c r="AJ115" s="138"/>
      <c r="AK115" s="138"/>
      <c r="AL115" s="138"/>
      <c r="AM115" s="138"/>
      <c r="AN115" s="138"/>
      <c r="AO115" s="138"/>
      <c r="AP115" s="139">
        <f t="shared" si="3"/>
        <v>9999</v>
      </c>
      <c r="AQ115" s="181">
        <v>9999</v>
      </c>
      <c r="AR115" s="141"/>
      <c r="AS115" s="141"/>
      <c r="AT115" s="141"/>
      <c r="AU115" s="141"/>
      <c r="AV115" s="141"/>
      <c r="AW115" s="141"/>
      <c r="AX115" s="141"/>
      <c r="AY115" s="141"/>
      <c r="AZ115" s="142">
        <f t="shared" si="4"/>
        <v>9999</v>
      </c>
      <c r="BA115" s="143">
        <v>9999</v>
      </c>
      <c r="BB115" s="144"/>
      <c r="BC115" s="144"/>
      <c r="BD115" s="144"/>
      <c r="BE115" s="144"/>
      <c r="BF115" s="144"/>
      <c r="BG115" s="144"/>
      <c r="BH115" s="144"/>
      <c r="BI115" s="144"/>
      <c r="BJ115" s="145">
        <f t="shared" si="5"/>
        <v>9999</v>
      </c>
      <c r="BK115" s="90"/>
      <c r="BL115" s="146">
        <f t="shared" si="6"/>
        <v>0.004356435643564357</v>
      </c>
      <c r="BM115" s="147">
        <f t="shared" si="7"/>
        <v>0.002129212921292129</v>
      </c>
      <c r="BN115" s="147">
        <f t="shared" si="8"/>
        <v>0.0019971997199719972</v>
      </c>
      <c r="BO115" s="147">
        <f t="shared" si="9"/>
        <v>0.0031183118311831183</v>
      </c>
      <c r="BP115" s="147">
        <f t="shared" si="10"/>
        <v>0.0008060806080608062</v>
      </c>
      <c r="BQ115" s="148">
        <f t="shared" si="11"/>
        <v>0.001433143314331433</v>
      </c>
      <c r="BR115" s="182">
        <f t="shared" si="12"/>
        <v>0.013840384038403842</v>
      </c>
      <c r="BS115" s="150">
        <f t="shared" si="13"/>
        <v>0.002573031614574423</v>
      </c>
      <c r="BT115" s="183">
        <f t="shared" si="14"/>
        <v>11</v>
      </c>
      <c r="BV115" s="152">
        <f>L115+V115+AF115+AP115+AZ115+BJ115</f>
        <v>59994</v>
      </c>
    </row>
    <row r="116" spans="63:72" ht="12.75">
      <c r="BK116" s="31"/>
      <c r="BS116" s="153"/>
      <c r="BT116" s="153"/>
    </row>
    <row r="117" spans="1:74" ht="12.75">
      <c r="A117" s="154"/>
      <c r="B117" s="4" t="s">
        <v>41</v>
      </c>
      <c r="C117" s="185">
        <v>1</v>
      </c>
      <c r="D117" s="185"/>
      <c r="E117" s="185"/>
      <c r="F117" s="185"/>
      <c r="G117" s="185"/>
      <c r="H117" s="185"/>
      <c r="I117" s="185"/>
      <c r="J117" s="185"/>
      <c r="K117" s="185"/>
      <c r="L117" s="185"/>
      <c r="M117" s="186">
        <v>2</v>
      </c>
      <c r="N117" s="186"/>
      <c r="O117" s="186"/>
      <c r="P117" s="186"/>
      <c r="Q117" s="186"/>
      <c r="R117" s="186"/>
      <c r="S117" s="186"/>
      <c r="T117" s="186"/>
      <c r="U117" s="186"/>
      <c r="V117" s="186"/>
      <c r="W117" s="187">
        <v>3</v>
      </c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8">
        <v>4</v>
      </c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9">
        <v>5</v>
      </c>
      <c r="AR117" s="189"/>
      <c r="AS117" s="189"/>
      <c r="AT117" s="189"/>
      <c r="AU117" s="189"/>
      <c r="AV117" s="189"/>
      <c r="AW117" s="189"/>
      <c r="AX117" s="189"/>
      <c r="AY117" s="189"/>
      <c r="AZ117" s="189"/>
      <c r="BA117" s="190">
        <v>6</v>
      </c>
      <c r="BB117" s="190"/>
      <c r="BC117" s="190"/>
      <c r="BD117" s="190"/>
      <c r="BE117" s="190"/>
      <c r="BF117" s="190"/>
      <c r="BG117" s="190"/>
      <c r="BH117" s="190"/>
      <c r="BI117" s="190"/>
      <c r="BJ117" s="190"/>
      <c r="BK117" s="5"/>
      <c r="BL117" s="36" t="s">
        <v>18</v>
      </c>
      <c r="BM117" s="37" t="s">
        <v>19</v>
      </c>
      <c r="BN117" s="37" t="s">
        <v>20</v>
      </c>
      <c r="BO117" s="37" t="s">
        <v>21</v>
      </c>
      <c r="BP117" s="37" t="s">
        <v>22</v>
      </c>
      <c r="BQ117" s="38" t="s">
        <v>23</v>
      </c>
      <c r="BR117" s="39" t="s">
        <v>33</v>
      </c>
      <c r="BS117" s="40" t="s">
        <v>39</v>
      </c>
      <c r="BT117" s="41" t="s">
        <v>26</v>
      </c>
      <c r="BV117" s="42" t="s">
        <v>34</v>
      </c>
    </row>
    <row r="118" spans="1:74" ht="12.75">
      <c r="A118" s="34" t="s">
        <v>1</v>
      </c>
      <c r="B118" s="155" t="s">
        <v>2</v>
      </c>
      <c r="C118" s="45" t="s">
        <v>3</v>
      </c>
      <c r="D118" s="46" t="s">
        <v>4</v>
      </c>
      <c r="E118" s="46" t="s">
        <v>5</v>
      </c>
      <c r="F118" s="46" t="s">
        <v>6</v>
      </c>
      <c r="G118" s="46" t="s">
        <v>7</v>
      </c>
      <c r="H118" s="46" t="s">
        <v>8</v>
      </c>
      <c r="I118" s="46" t="s">
        <v>9</v>
      </c>
      <c r="J118" s="46" t="s">
        <v>10</v>
      </c>
      <c r="K118" s="46" t="s">
        <v>11</v>
      </c>
      <c r="L118" s="47" t="s">
        <v>12</v>
      </c>
      <c r="M118" s="48" t="s">
        <v>3</v>
      </c>
      <c r="N118" s="49" t="s">
        <v>4</v>
      </c>
      <c r="O118" s="49" t="s">
        <v>5</v>
      </c>
      <c r="P118" s="49" t="s">
        <v>6</v>
      </c>
      <c r="Q118" s="49" t="s">
        <v>7</v>
      </c>
      <c r="R118" s="49" t="s">
        <v>8</v>
      </c>
      <c r="S118" s="49" t="s">
        <v>9</v>
      </c>
      <c r="T118" s="49" t="s">
        <v>10</v>
      </c>
      <c r="U118" s="49" t="s">
        <v>11</v>
      </c>
      <c r="V118" s="50" t="s">
        <v>13</v>
      </c>
      <c r="W118" s="51" t="s">
        <v>3</v>
      </c>
      <c r="X118" s="52" t="s">
        <v>4</v>
      </c>
      <c r="Y118" s="52" t="s">
        <v>5</v>
      </c>
      <c r="Z118" s="52" t="s">
        <v>6</v>
      </c>
      <c r="AA118" s="52" t="s">
        <v>7</v>
      </c>
      <c r="AB118" s="52" t="s">
        <v>8</v>
      </c>
      <c r="AC118" s="52" t="s">
        <v>9</v>
      </c>
      <c r="AD118" s="52" t="s">
        <v>10</v>
      </c>
      <c r="AE118" s="52" t="s">
        <v>11</v>
      </c>
      <c r="AF118" s="53" t="s">
        <v>14</v>
      </c>
      <c r="AG118" s="54" t="s">
        <v>3</v>
      </c>
      <c r="AH118" s="55" t="s">
        <v>4</v>
      </c>
      <c r="AI118" s="55" t="s">
        <v>5</v>
      </c>
      <c r="AJ118" s="55" t="s">
        <v>6</v>
      </c>
      <c r="AK118" s="55" t="s">
        <v>7</v>
      </c>
      <c r="AL118" s="55" t="s">
        <v>8</v>
      </c>
      <c r="AM118" s="55" t="s">
        <v>9</v>
      </c>
      <c r="AN118" s="55" t="s">
        <v>10</v>
      </c>
      <c r="AO118" s="55" t="s">
        <v>11</v>
      </c>
      <c r="AP118" s="56" t="s">
        <v>15</v>
      </c>
      <c r="AQ118" s="57" t="s">
        <v>3</v>
      </c>
      <c r="AR118" s="58" t="s">
        <v>4</v>
      </c>
      <c r="AS118" s="58" t="s">
        <v>5</v>
      </c>
      <c r="AT118" s="58" t="s">
        <v>6</v>
      </c>
      <c r="AU118" s="58" t="s">
        <v>7</v>
      </c>
      <c r="AV118" s="58" t="s">
        <v>8</v>
      </c>
      <c r="AW118" s="58" t="s">
        <v>9</v>
      </c>
      <c r="AX118" s="58" t="s">
        <v>10</v>
      </c>
      <c r="AY118" s="58" t="s">
        <v>11</v>
      </c>
      <c r="AZ118" s="59" t="s">
        <v>16</v>
      </c>
      <c r="BA118" s="60" t="s">
        <v>3</v>
      </c>
      <c r="BB118" s="61" t="s">
        <v>4</v>
      </c>
      <c r="BC118" s="61" t="s">
        <v>5</v>
      </c>
      <c r="BD118" s="61" t="s">
        <v>6</v>
      </c>
      <c r="BE118" s="61" t="s">
        <v>7</v>
      </c>
      <c r="BF118" s="61" t="s">
        <v>8</v>
      </c>
      <c r="BG118" s="61" t="s">
        <v>9</v>
      </c>
      <c r="BH118" s="61" t="s">
        <v>10</v>
      </c>
      <c r="BI118" s="61" t="s">
        <v>11</v>
      </c>
      <c r="BJ118" s="62" t="s">
        <v>17</v>
      </c>
      <c r="BK118" s="26"/>
      <c r="BL118" s="156">
        <f>(SMALL((L119:L141),1))</f>
        <v>21</v>
      </c>
      <c r="BM118" s="157">
        <f>(SMALL((V119:V141),1))</f>
        <v>16.27</v>
      </c>
      <c r="BN118" s="157">
        <f>(SMALL((AF119:AF141),1))</f>
        <v>13.22</v>
      </c>
      <c r="BO118" s="157">
        <f>(SMALL((AP119:AP141),1))</f>
        <v>14.99</v>
      </c>
      <c r="BP118" s="157">
        <f>(SMALL((AZ119:AZ141),1))</f>
        <v>5.46</v>
      </c>
      <c r="BQ118" s="158">
        <f>(SMALL((BJ119:BJ141),1))</f>
        <v>10.84</v>
      </c>
      <c r="BR118" s="159" t="s">
        <v>35</v>
      </c>
      <c r="BS118" s="160">
        <f>((100/(LARGE(BR119:BR141,1))))/100</f>
        <v>0.1963911469928186</v>
      </c>
      <c r="BT118" s="161" t="s">
        <v>40</v>
      </c>
      <c r="BV118" s="69" t="s">
        <v>36</v>
      </c>
    </row>
    <row r="119" spans="1:74" ht="12.75">
      <c r="A119" s="70">
        <v>14</v>
      </c>
      <c r="B119" s="71" t="s">
        <v>55</v>
      </c>
      <c r="C119" s="72">
        <v>23.06</v>
      </c>
      <c r="D119" s="73">
        <v>2</v>
      </c>
      <c r="E119" s="73">
        <v>3</v>
      </c>
      <c r="F119" s="73">
        <v>6</v>
      </c>
      <c r="G119" s="73">
        <v>1</v>
      </c>
      <c r="H119" s="73"/>
      <c r="I119" s="73"/>
      <c r="J119" s="73"/>
      <c r="K119" s="73"/>
      <c r="L119" s="162">
        <f>C119+F119*1+G119*2+H119*5+I119*10+J119*10+K119*3</f>
        <v>31.06</v>
      </c>
      <c r="M119" s="75">
        <v>15.27</v>
      </c>
      <c r="N119" s="76">
        <v>2</v>
      </c>
      <c r="O119" s="76">
        <v>7</v>
      </c>
      <c r="P119" s="76">
        <v>1</v>
      </c>
      <c r="Q119" s="76"/>
      <c r="R119" s="76"/>
      <c r="S119" s="76"/>
      <c r="T119" s="76"/>
      <c r="U119" s="76"/>
      <c r="V119" s="77">
        <f>M119+P119*1+Q119*2+R119*5+S119*10+T119*10+U119*3</f>
        <v>16.27</v>
      </c>
      <c r="W119" s="163">
        <v>11.57</v>
      </c>
      <c r="X119" s="79"/>
      <c r="Y119" s="79">
        <v>6</v>
      </c>
      <c r="Z119" s="79">
        <v>2</v>
      </c>
      <c r="AA119" s="79">
        <v>2</v>
      </c>
      <c r="AB119" s="79"/>
      <c r="AC119" s="79"/>
      <c r="AD119" s="79"/>
      <c r="AE119" s="79"/>
      <c r="AF119" s="164">
        <f>W119+Z119*1+AA119*2+AB119*5+AC119*10+AD119*10+AE119*3</f>
        <v>17.57</v>
      </c>
      <c r="AG119" s="81">
        <v>14.99</v>
      </c>
      <c r="AH119" s="82">
        <v>3</v>
      </c>
      <c r="AI119" s="82">
        <v>6</v>
      </c>
      <c r="AJ119" s="82"/>
      <c r="AK119" s="82"/>
      <c r="AL119" s="82"/>
      <c r="AM119" s="82"/>
      <c r="AN119" s="82"/>
      <c r="AO119" s="82"/>
      <c r="AP119" s="83">
        <f>AG119+AJ119*1+AK119*2+AL119*5+AM119*10+AN119*10+AO119*3</f>
        <v>14.99</v>
      </c>
      <c r="AQ119" s="165">
        <v>6.87</v>
      </c>
      <c r="AR119" s="85">
        <v>6</v>
      </c>
      <c r="AS119" s="85"/>
      <c r="AT119" s="85"/>
      <c r="AU119" s="85"/>
      <c r="AV119" s="85"/>
      <c r="AW119" s="85"/>
      <c r="AX119" s="85"/>
      <c r="AY119" s="85"/>
      <c r="AZ119" s="86">
        <f>AQ119+AT119*1+AU119*2+AV119*5+AW119*10+AX119*10+AY119*3</f>
        <v>6.87</v>
      </c>
      <c r="BA119" s="87">
        <v>10.48</v>
      </c>
      <c r="BB119" s="88"/>
      <c r="BC119" s="88">
        <v>5</v>
      </c>
      <c r="BD119" s="88"/>
      <c r="BE119" s="88">
        <v>1</v>
      </c>
      <c r="BF119" s="88"/>
      <c r="BG119" s="88"/>
      <c r="BH119" s="88"/>
      <c r="BI119" s="88"/>
      <c r="BJ119" s="89">
        <f>BA119+BD119*1+BE119*2+BF119*5+BG119*10+BH119*10+BI119*3</f>
        <v>12.48</v>
      </c>
      <c r="BK119" s="90"/>
      <c r="BL119" s="166">
        <f>$BL$118/L119</f>
        <v>0.6761107533805538</v>
      </c>
      <c r="BM119" s="167">
        <f>$BM$118/V119</f>
        <v>1</v>
      </c>
      <c r="BN119" s="167">
        <f>$BN$118/AF119</f>
        <v>0.7524188958451907</v>
      </c>
      <c r="BO119" s="167">
        <f>$BO$118/AP119</f>
        <v>1</v>
      </c>
      <c r="BP119" s="167">
        <f>$BP$118/AZ119</f>
        <v>0.7947598253275109</v>
      </c>
      <c r="BQ119" s="168">
        <f>$BQ$118/BJ119</f>
        <v>0.8685897435897435</v>
      </c>
      <c r="BR119" s="169">
        <f>(SUM(BL119:BQ119))</f>
        <v>5.091879218142999</v>
      </c>
      <c r="BS119" s="95">
        <f>($BS$118*BR119)</f>
        <v>1</v>
      </c>
      <c r="BT119" s="170">
        <f>(RANK(BS119,$BS$119:$BS$141))</f>
        <v>1</v>
      </c>
      <c r="BV119" s="171">
        <f>L119+V119+AF119+AP119+AZ119+BJ119</f>
        <v>99.24000000000001</v>
      </c>
    </row>
    <row r="120" spans="1:74" ht="12.75">
      <c r="A120" s="97">
        <v>12</v>
      </c>
      <c r="B120" s="98" t="s">
        <v>53</v>
      </c>
      <c r="C120" s="99">
        <v>25.06</v>
      </c>
      <c r="D120" s="100">
        <v>2</v>
      </c>
      <c r="E120" s="100">
        <v>4</v>
      </c>
      <c r="F120" s="100">
        <v>1</v>
      </c>
      <c r="G120" s="100">
        <v>2</v>
      </c>
      <c r="H120" s="100">
        <v>3</v>
      </c>
      <c r="I120" s="100"/>
      <c r="J120" s="100"/>
      <c r="K120" s="100"/>
      <c r="L120" s="172">
        <f>C120+F120*1+G120*2+H120*5+I120*10+J120*10+K120*3</f>
        <v>45.06</v>
      </c>
      <c r="M120" s="102">
        <v>19.1</v>
      </c>
      <c r="N120" s="103">
        <v>2</v>
      </c>
      <c r="O120" s="103">
        <v>7</v>
      </c>
      <c r="P120" s="103">
        <v>1</v>
      </c>
      <c r="Q120" s="103"/>
      <c r="R120" s="103"/>
      <c r="S120" s="103"/>
      <c r="T120" s="103"/>
      <c r="U120" s="103"/>
      <c r="V120" s="104">
        <f>M120+P120*1+Q120*2+R120*5+S120*10+T120*10+U120*3</f>
        <v>20.1</v>
      </c>
      <c r="W120" s="173">
        <v>13.22</v>
      </c>
      <c r="X120" s="106"/>
      <c r="Y120" s="106">
        <v>10</v>
      </c>
      <c r="Z120" s="106"/>
      <c r="AA120" s="106"/>
      <c r="AB120" s="106"/>
      <c r="AC120" s="106"/>
      <c r="AD120" s="106"/>
      <c r="AE120" s="106"/>
      <c r="AF120" s="174">
        <f>W120+Z120*1+AA120*2+AB120*5+AC120*10+AD120*10+AE120*3</f>
        <v>13.22</v>
      </c>
      <c r="AG120" s="108">
        <v>14.82</v>
      </c>
      <c r="AH120" s="109">
        <v>3</v>
      </c>
      <c r="AI120" s="109">
        <v>4</v>
      </c>
      <c r="AJ120" s="109"/>
      <c r="AK120" s="109"/>
      <c r="AL120" s="109">
        <v>2</v>
      </c>
      <c r="AM120" s="109"/>
      <c r="AN120" s="109"/>
      <c r="AO120" s="109"/>
      <c r="AP120" s="110">
        <f>AG120+AJ120*1+AK120*2+AL120*5+AM120*10+AN120*10+AO120*3</f>
        <v>24.82</v>
      </c>
      <c r="AQ120" s="175">
        <v>5.46</v>
      </c>
      <c r="AR120" s="112">
        <v>6</v>
      </c>
      <c r="AS120" s="112"/>
      <c r="AT120" s="112"/>
      <c r="AU120" s="112"/>
      <c r="AV120" s="112"/>
      <c r="AW120" s="112"/>
      <c r="AX120" s="112"/>
      <c r="AY120" s="112"/>
      <c r="AZ120" s="113">
        <f>AQ120+AT120*1+AU120*2+AV120*5+AW120*10+AX120*10+AY120*3</f>
        <v>5.46</v>
      </c>
      <c r="BA120" s="114">
        <v>10.86</v>
      </c>
      <c r="BB120" s="115"/>
      <c r="BC120" s="115">
        <v>5</v>
      </c>
      <c r="BD120" s="115"/>
      <c r="BE120" s="115">
        <v>1</v>
      </c>
      <c r="BF120" s="115"/>
      <c r="BG120" s="115"/>
      <c r="BH120" s="115"/>
      <c r="BI120" s="115"/>
      <c r="BJ120" s="116">
        <f>BA120+BD120*1+BE120*2+BF120*5+BG120*10+BH120*10+BI120*3</f>
        <v>12.86</v>
      </c>
      <c r="BK120" s="90"/>
      <c r="BL120" s="117">
        <f>$BL$118/L120</f>
        <v>0.46604527296937415</v>
      </c>
      <c r="BM120" s="118">
        <f>$BM$118/V120</f>
        <v>0.8094527363184079</v>
      </c>
      <c r="BN120" s="118">
        <f>$BN$118/AF120</f>
        <v>1</v>
      </c>
      <c r="BO120" s="118">
        <f>$BO$118/AP120</f>
        <v>0.6039484286865431</v>
      </c>
      <c r="BP120" s="118">
        <f>$BP$118/AZ120</f>
        <v>1</v>
      </c>
      <c r="BQ120" s="119">
        <f>$BQ$118/BJ120</f>
        <v>0.8429237947122862</v>
      </c>
      <c r="BR120" s="176">
        <f>(SUM(BL120:BQ120))</f>
        <v>4.722370232686611</v>
      </c>
      <c r="BS120" s="121">
        <f>($BS$118*BR120)</f>
        <v>0.9274317065220672</v>
      </c>
      <c r="BT120" s="177">
        <f>(RANK(BS120,$BS$119:$BS$141))</f>
        <v>2</v>
      </c>
      <c r="BV120" s="123">
        <f>L120+V120+AF120+AP120+AZ120+BJ120</f>
        <v>121.51999999999998</v>
      </c>
    </row>
    <row r="121" spans="1:74" ht="12.75">
      <c r="A121" s="97">
        <v>15</v>
      </c>
      <c r="B121" s="98" t="s">
        <v>56</v>
      </c>
      <c r="C121" s="99">
        <v>20</v>
      </c>
      <c r="D121" s="100">
        <v>2</v>
      </c>
      <c r="E121" s="100">
        <v>9</v>
      </c>
      <c r="F121" s="100">
        <v>1</v>
      </c>
      <c r="G121" s="100"/>
      <c r="H121" s="100"/>
      <c r="I121" s="100"/>
      <c r="J121" s="100"/>
      <c r="K121" s="100"/>
      <c r="L121" s="172">
        <f>C121+F121*1+G121*2+H121*5+I121*10+J121*10+K121*3</f>
        <v>21</v>
      </c>
      <c r="M121" s="102">
        <v>17.83</v>
      </c>
      <c r="N121" s="103">
        <v>2</v>
      </c>
      <c r="O121" s="103">
        <v>6</v>
      </c>
      <c r="P121" s="103">
        <v>2</v>
      </c>
      <c r="Q121" s="103"/>
      <c r="R121" s="103"/>
      <c r="S121" s="103"/>
      <c r="T121" s="103"/>
      <c r="U121" s="103"/>
      <c r="V121" s="104">
        <f>M121+P121*1+Q121*2+R121*5+S121*10+T121*10+U121*3</f>
        <v>19.83</v>
      </c>
      <c r="W121" s="173">
        <v>13.18</v>
      </c>
      <c r="X121" s="106"/>
      <c r="Y121" s="106">
        <v>7</v>
      </c>
      <c r="Z121" s="106"/>
      <c r="AA121" s="106">
        <v>3</v>
      </c>
      <c r="AB121" s="106"/>
      <c r="AC121" s="106"/>
      <c r="AD121" s="106"/>
      <c r="AE121" s="106"/>
      <c r="AF121" s="174">
        <f>W121+Z121*1+AA121*2+AB121*5+AC121*10+AD121*10+AE121*3</f>
        <v>19.18</v>
      </c>
      <c r="AG121" s="108">
        <v>12.63</v>
      </c>
      <c r="AH121" s="109">
        <v>3</v>
      </c>
      <c r="AI121" s="109">
        <v>3</v>
      </c>
      <c r="AJ121" s="109"/>
      <c r="AK121" s="109">
        <v>2</v>
      </c>
      <c r="AL121" s="109">
        <v>1</v>
      </c>
      <c r="AM121" s="109"/>
      <c r="AN121" s="109"/>
      <c r="AO121" s="109"/>
      <c r="AP121" s="110">
        <f>AG121+AJ121*1+AK121*2+AL121*5+AM121*10+AN121*10+AO121*3</f>
        <v>21.630000000000003</v>
      </c>
      <c r="AQ121" s="175">
        <v>8.23</v>
      </c>
      <c r="AR121" s="112">
        <v>6</v>
      </c>
      <c r="AS121" s="112"/>
      <c r="AT121" s="112"/>
      <c r="AU121" s="112"/>
      <c r="AV121" s="112"/>
      <c r="AW121" s="112"/>
      <c r="AX121" s="112"/>
      <c r="AY121" s="112"/>
      <c r="AZ121" s="113">
        <f>AQ121+AT121*1+AU121*2+AV121*5+AW121*10+AX121*10+AY121*3</f>
        <v>8.23</v>
      </c>
      <c r="BA121" s="114">
        <v>12.67</v>
      </c>
      <c r="BB121" s="115"/>
      <c r="BC121" s="115">
        <v>5</v>
      </c>
      <c r="BD121" s="115"/>
      <c r="BE121" s="115">
        <v>1</v>
      </c>
      <c r="BF121" s="115"/>
      <c r="BG121" s="115"/>
      <c r="BH121" s="115"/>
      <c r="BI121" s="115"/>
      <c r="BJ121" s="116">
        <f>BA121+BD121*1+BE121*2+BF121*5+BG121*10+BH121*10+BI121*3</f>
        <v>14.67</v>
      </c>
      <c r="BK121" s="90"/>
      <c r="BL121" s="117">
        <f>$BL$118/L121</f>
        <v>1</v>
      </c>
      <c r="BM121" s="118">
        <f>$BM$118/V121</f>
        <v>0.8204740292486132</v>
      </c>
      <c r="BN121" s="118">
        <f>$BN$118/AF121</f>
        <v>0.6892596454640251</v>
      </c>
      <c r="BO121" s="118">
        <f>$BO$118/AP121</f>
        <v>0.6930189551548774</v>
      </c>
      <c r="BP121" s="118">
        <f>$BP$118/AZ121</f>
        <v>0.6634264884568651</v>
      </c>
      <c r="BQ121" s="119">
        <f>$BQ$118/BJ121</f>
        <v>0.7389229720518063</v>
      </c>
      <c r="BR121" s="176">
        <f>(SUM(BL121:BQ121))</f>
        <v>4.605102090376187</v>
      </c>
      <c r="BS121" s="121">
        <f>($BS$118*BR121)</f>
        <v>0.9044012815480059</v>
      </c>
      <c r="BT121" s="177">
        <f>(RANK(BS121,$BS$119:$BS$141))</f>
        <v>3</v>
      </c>
      <c r="BV121" s="123">
        <f>L121+V121+AF121+AP121+AZ121+BJ121</f>
        <v>104.54</v>
      </c>
    </row>
    <row r="122" spans="1:74" ht="12.75">
      <c r="A122" s="97">
        <v>18</v>
      </c>
      <c r="B122" s="98" t="s">
        <v>59</v>
      </c>
      <c r="C122" s="99">
        <v>17.22</v>
      </c>
      <c r="D122" s="100">
        <v>2</v>
      </c>
      <c r="E122" s="100">
        <v>4</v>
      </c>
      <c r="F122" s="100">
        <v>3</v>
      </c>
      <c r="G122" s="100">
        <v>3</v>
      </c>
      <c r="H122" s="100"/>
      <c r="I122" s="100"/>
      <c r="J122" s="100"/>
      <c r="K122" s="100"/>
      <c r="L122" s="172">
        <f>C122+F122*1+G122*2+H122*5+I122*10+J122*10+K122*3</f>
        <v>26.22</v>
      </c>
      <c r="M122" s="102">
        <v>20.49</v>
      </c>
      <c r="N122" s="103">
        <v>2</v>
      </c>
      <c r="O122" s="103">
        <v>8</v>
      </c>
      <c r="P122" s="103"/>
      <c r="Q122" s="103"/>
      <c r="R122" s="103"/>
      <c r="S122" s="103"/>
      <c r="T122" s="103"/>
      <c r="U122" s="103"/>
      <c r="V122" s="104">
        <f>M122+P122*1+Q122*2+R122*5+S122*10+T122*10+U122*3</f>
        <v>20.49</v>
      </c>
      <c r="W122" s="173">
        <v>14.53</v>
      </c>
      <c r="X122" s="106"/>
      <c r="Y122" s="106">
        <v>8</v>
      </c>
      <c r="Z122" s="106"/>
      <c r="AA122" s="106">
        <v>2</v>
      </c>
      <c r="AB122" s="106"/>
      <c r="AC122" s="106"/>
      <c r="AD122" s="106"/>
      <c r="AE122" s="106"/>
      <c r="AF122" s="174">
        <f>W122+Z122*1+AA122*2+AB122*5+AC122*10+AD122*10+AE122*3</f>
        <v>18.53</v>
      </c>
      <c r="AG122" s="108">
        <v>16.19</v>
      </c>
      <c r="AH122" s="109">
        <v>3</v>
      </c>
      <c r="AI122" s="109">
        <v>5</v>
      </c>
      <c r="AJ122" s="109">
        <v>1</v>
      </c>
      <c r="AK122" s="109"/>
      <c r="AL122" s="109"/>
      <c r="AM122" s="109"/>
      <c r="AN122" s="109"/>
      <c r="AO122" s="109"/>
      <c r="AP122" s="110">
        <f>AG122+AJ122*1+AK122*2+AL122*5+AM122*10+AN122*10+AO122*3</f>
        <v>17.19</v>
      </c>
      <c r="AQ122" s="175">
        <v>8.45</v>
      </c>
      <c r="AR122" s="112">
        <v>6</v>
      </c>
      <c r="AS122" s="112"/>
      <c r="AT122" s="112"/>
      <c r="AU122" s="112"/>
      <c r="AV122" s="112"/>
      <c r="AW122" s="112"/>
      <c r="AX122" s="112"/>
      <c r="AY122" s="112"/>
      <c r="AZ122" s="113">
        <f>AQ122+AT122*1+AU122*2+AV122*5+AW122*10+AX122*10+AY122*3</f>
        <v>8.45</v>
      </c>
      <c r="BA122" s="114">
        <v>11.8</v>
      </c>
      <c r="BB122" s="115"/>
      <c r="BC122" s="115">
        <v>4</v>
      </c>
      <c r="BD122" s="115">
        <v>1</v>
      </c>
      <c r="BE122" s="115">
        <v>1</v>
      </c>
      <c r="BF122" s="115"/>
      <c r="BG122" s="115"/>
      <c r="BH122" s="115"/>
      <c r="BI122" s="115"/>
      <c r="BJ122" s="116">
        <f>BA122+BD122*1+BE122*2+BF122*5+BG122*10+BH122*10+BI122*3</f>
        <v>14.8</v>
      </c>
      <c r="BK122" s="90"/>
      <c r="BL122" s="117">
        <f>$BL$118/L122</f>
        <v>0.8009153318077804</v>
      </c>
      <c r="BM122" s="118">
        <f>$BM$118/V122</f>
        <v>0.7940458760370913</v>
      </c>
      <c r="BN122" s="118">
        <f>$BN$118/AF122</f>
        <v>0.7134376686454398</v>
      </c>
      <c r="BO122" s="118">
        <f>$BO$118/AP122</f>
        <v>0.8720186154741129</v>
      </c>
      <c r="BP122" s="118">
        <f>$BP$118/AZ122</f>
        <v>0.6461538461538462</v>
      </c>
      <c r="BQ122" s="119">
        <f>$BQ$118/BJ122</f>
        <v>0.7324324324324324</v>
      </c>
      <c r="BR122" s="176">
        <f>(SUM(BL122:BQ122))</f>
        <v>4.559003770550703</v>
      </c>
      <c r="BS122" s="121">
        <f>($BS$118*BR122)</f>
        <v>0.8953479796430374</v>
      </c>
      <c r="BT122" s="177">
        <f>(RANK(BS122,$BS$119:$BS$141))</f>
        <v>4</v>
      </c>
      <c r="BV122" s="123">
        <f>L122+V122+AF122+AP122+AZ122+BJ122</f>
        <v>105.67999999999999</v>
      </c>
    </row>
    <row r="123" spans="1:74" ht="12.75">
      <c r="A123" s="97">
        <v>19</v>
      </c>
      <c r="B123" s="125" t="s">
        <v>60</v>
      </c>
      <c r="C123" s="99">
        <v>24.29</v>
      </c>
      <c r="D123" s="100">
        <v>2</v>
      </c>
      <c r="E123" s="100">
        <v>3</v>
      </c>
      <c r="F123" s="100">
        <v>6</v>
      </c>
      <c r="G123" s="100">
        <v>1</v>
      </c>
      <c r="H123" s="100"/>
      <c r="I123" s="100"/>
      <c r="J123" s="100"/>
      <c r="K123" s="100"/>
      <c r="L123" s="172">
        <f>C123+F123*1+G123*2+H123*5+I123*10+J123*10+K123*3</f>
        <v>32.29</v>
      </c>
      <c r="M123" s="102">
        <v>15.14</v>
      </c>
      <c r="N123" s="103">
        <v>2</v>
      </c>
      <c r="O123" s="103">
        <v>6</v>
      </c>
      <c r="P123" s="103">
        <v>1</v>
      </c>
      <c r="Q123" s="103"/>
      <c r="R123" s="103">
        <v>1</v>
      </c>
      <c r="S123" s="103"/>
      <c r="T123" s="103"/>
      <c r="U123" s="103">
        <v>4</v>
      </c>
      <c r="V123" s="104">
        <f>M123+P123*1+Q123*2+R123*5+S123*10+T123*10+U123*3</f>
        <v>33.14</v>
      </c>
      <c r="W123" s="173">
        <v>15.59</v>
      </c>
      <c r="X123" s="106"/>
      <c r="Y123" s="106">
        <v>8</v>
      </c>
      <c r="Z123" s="106"/>
      <c r="AA123" s="106">
        <v>2</v>
      </c>
      <c r="AB123" s="106"/>
      <c r="AC123" s="106"/>
      <c r="AD123" s="106"/>
      <c r="AE123" s="106"/>
      <c r="AF123" s="174">
        <f>W123+Z123*1+AA123*2+AB123*5+AC123*10+AD123*10+AE123*3</f>
        <v>19.59</v>
      </c>
      <c r="AG123" s="108">
        <v>16.66</v>
      </c>
      <c r="AH123" s="109">
        <v>3</v>
      </c>
      <c r="AI123" s="109">
        <v>4</v>
      </c>
      <c r="AJ123" s="109">
        <v>1</v>
      </c>
      <c r="AK123" s="109"/>
      <c r="AL123" s="109">
        <v>1</v>
      </c>
      <c r="AM123" s="109"/>
      <c r="AN123" s="109"/>
      <c r="AO123" s="109"/>
      <c r="AP123" s="110">
        <f>AG123+AJ123*1+AK123*2+AL123*5+AM123*10+AN123*10+AO123*3</f>
        <v>22.66</v>
      </c>
      <c r="AQ123" s="175">
        <v>6.27</v>
      </c>
      <c r="AR123" s="112">
        <v>6</v>
      </c>
      <c r="AS123" s="112"/>
      <c r="AT123" s="112"/>
      <c r="AU123" s="112"/>
      <c r="AV123" s="112"/>
      <c r="AW123" s="112"/>
      <c r="AX123" s="112"/>
      <c r="AY123" s="112"/>
      <c r="AZ123" s="113">
        <f>AQ123+AT123*1+AU123*2+AV123*5+AW123*10+AX123*10+AY123*3</f>
        <v>6.27</v>
      </c>
      <c r="BA123" s="114">
        <v>10.84</v>
      </c>
      <c r="BB123" s="115"/>
      <c r="BC123" s="115">
        <v>6</v>
      </c>
      <c r="BD123" s="115"/>
      <c r="BE123" s="115"/>
      <c r="BF123" s="115"/>
      <c r="BG123" s="115"/>
      <c r="BH123" s="115"/>
      <c r="BI123" s="115"/>
      <c r="BJ123" s="116">
        <f>BA123+BD123*1+BE123*2+BF123*5+BG123*10+BH123*10+BI123*3</f>
        <v>10.84</v>
      </c>
      <c r="BK123" s="90"/>
      <c r="BL123" s="117">
        <f>$BL$118/L123</f>
        <v>0.6503561474140601</v>
      </c>
      <c r="BM123" s="118">
        <f>$BM$118/V123</f>
        <v>0.4909474954737477</v>
      </c>
      <c r="BN123" s="118">
        <f>$BN$118/AF123</f>
        <v>0.6748340990301175</v>
      </c>
      <c r="BO123" s="118">
        <f>$BO$118/AP123</f>
        <v>0.6615180935569285</v>
      </c>
      <c r="BP123" s="118">
        <f>$BP$118/AZ123</f>
        <v>0.8708133971291867</v>
      </c>
      <c r="BQ123" s="119">
        <f>$BQ$118/BJ123</f>
        <v>1</v>
      </c>
      <c r="BR123" s="176">
        <f>(SUM(BL123:BQ123))</f>
        <v>4.348469232604041</v>
      </c>
      <c r="BS123" s="121">
        <f>($BS$118*BR123)</f>
        <v>0.8540008602540892</v>
      </c>
      <c r="BT123" s="177">
        <f>(RANK(BS123,$BS$119:$BS$141))</f>
        <v>5</v>
      </c>
      <c r="BV123" s="123">
        <f>L123+V123+AF123+AP123+AZ123+BJ123</f>
        <v>124.79</v>
      </c>
    </row>
    <row r="124" spans="1:74" ht="12.75">
      <c r="A124" s="97">
        <v>2</v>
      </c>
      <c r="B124" s="98" t="s">
        <v>44</v>
      </c>
      <c r="C124" s="99">
        <v>27</v>
      </c>
      <c r="D124" s="100">
        <v>2</v>
      </c>
      <c r="E124" s="100">
        <v>7</v>
      </c>
      <c r="F124" s="100">
        <v>3</v>
      </c>
      <c r="G124" s="100"/>
      <c r="H124" s="100"/>
      <c r="I124" s="100"/>
      <c r="J124" s="100"/>
      <c r="K124" s="100"/>
      <c r="L124" s="172">
        <f>C124+F124*1+G124*2+H124*5+I124*10+J124*10+K124*3</f>
        <v>30</v>
      </c>
      <c r="M124" s="102">
        <v>19.41</v>
      </c>
      <c r="N124" s="103">
        <v>2</v>
      </c>
      <c r="O124" s="103">
        <v>5</v>
      </c>
      <c r="P124" s="103">
        <v>3</v>
      </c>
      <c r="Q124" s="103"/>
      <c r="R124" s="103"/>
      <c r="S124" s="103"/>
      <c r="T124" s="103"/>
      <c r="U124" s="103">
        <v>1</v>
      </c>
      <c r="V124" s="104">
        <f>M124+P124*1+Q124*2+R124*5+S124*10+T124*10+U124*3</f>
        <v>25.41</v>
      </c>
      <c r="W124" s="173">
        <v>17.25</v>
      </c>
      <c r="X124" s="106"/>
      <c r="Y124" s="106">
        <v>9</v>
      </c>
      <c r="Z124" s="106"/>
      <c r="AA124" s="106">
        <v>1</v>
      </c>
      <c r="AB124" s="106"/>
      <c r="AC124" s="106"/>
      <c r="AD124" s="106"/>
      <c r="AE124" s="106"/>
      <c r="AF124" s="174">
        <f>W124+Z124*1+AA124*2+AB124*5+AC124*10+AD124*10+AE124*3</f>
        <v>19.25</v>
      </c>
      <c r="AG124" s="108">
        <v>17.25</v>
      </c>
      <c r="AH124" s="109">
        <v>3</v>
      </c>
      <c r="AI124" s="109">
        <v>4</v>
      </c>
      <c r="AJ124" s="109">
        <v>1</v>
      </c>
      <c r="AK124" s="109"/>
      <c r="AL124" s="109">
        <v>1</v>
      </c>
      <c r="AM124" s="109"/>
      <c r="AN124" s="109"/>
      <c r="AO124" s="109"/>
      <c r="AP124" s="110">
        <f>AG124+AJ124*1+AK124*2+AL124*5+AM124*10+AN124*10+AO124*3</f>
        <v>23.25</v>
      </c>
      <c r="AQ124" s="175">
        <v>12.95</v>
      </c>
      <c r="AR124" s="112">
        <v>6</v>
      </c>
      <c r="AS124" s="112"/>
      <c r="AT124" s="112"/>
      <c r="AU124" s="112"/>
      <c r="AV124" s="112"/>
      <c r="AW124" s="112"/>
      <c r="AX124" s="112"/>
      <c r="AY124" s="112"/>
      <c r="AZ124" s="113">
        <f>AQ124+AT124*1+AU124*2+AV124*5+AW124*10+AX124*10+AY124*3</f>
        <v>12.95</v>
      </c>
      <c r="BA124" s="114">
        <v>12.44</v>
      </c>
      <c r="BB124" s="115"/>
      <c r="BC124" s="115">
        <v>5</v>
      </c>
      <c r="BD124" s="115">
        <v>1</v>
      </c>
      <c r="BE124" s="115"/>
      <c r="BF124" s="115"/>
      <c r="BG124" s="115"/>
      <c r="BH124" s="115"/>
      <c r="BI124" s="115"/>
      <c r="BJ124" s="116">
        <f>BA124+BD124*1+BE124*2+BF124*5+BG124*10+BH124*10+BI124*3</f>
        <v>13.44</v>
      </c>
      <c r="BK124" s="90"/>
      <c r="BL124" s="117">
        <f>$BL$118/L124</f>
        <v>0.7</v>
      </c>
      <c r="BM124" s="118">
        <f>$BM$118/V124</f>
        <v>0.6402990948445494</v>
      </c>
      <c r="BN124" s="118">
        <f>$BN$118/AF124</f>
        <v>0.6867532467532468</v>
      </c>
      <c r="BO124" s="118">
        <f>$BO$118/AP124</f>
        <v>0.644731182795699</v>
      </c>
      <c r="BP124" s="118">
        <f>$BP$118/AZ124</f>
        <v>0.42162162162162165</v>
      </c>
      <c r="BQ124" s="119">
        <f>$BQ$118/BJ124</f>
        <v>0.8065476190476191</v>
      </c>
      <c r="BR124" s="176">
        <f>(SUM(BL124:BQ124))</f>
        <v>3.899952765062736</v>
      </c>
      <c r="BS124" s="121">
        <f>($BS$118*BR124)</f>
        <v>0.7659161967484851</v>
      </c>
      <c r="BT124" s="177">
        <f>(RANK(BS124,$BS$119:$BS$141))</f>
        <v>6</v>
      </c>
      <c r="BV124" s="123">
        <f>L124+V124+AF124+AP124+AZ124+BJ124</f>
        <v>124.3</v>
      </c>
    </row>
    <row r="125" spans="1:74" ht="12.75">
      <c r="A125" s="97">
        <v>8</v>
      </c>
      <c r="B125" s="98" t="s">
        <v>49</v>
      </c>
      <c r="C125" s="99">
        <v>15.3</v>
      </c>
      <c r="D125" s="100">
        <v>2</v>
      </c>
      <c r="E125" s="100">
        <v>4</v>
      </c>
      <c r="F125" s="100">
        <v>3</v>
      </c>
      <c r="G125" s="100">
        <v>1</v>
      </c>
      <c r="H125" s="100">
        <v>2</v>
      </c>
      <c r="I125" s="100"/>
      <c r="J125" s="100"/>
      <c r="K125" s="100"/>
      <c r="L125" s="172">
        <f>C125+F125*1+G125*2+H125*5+I125*10+J125*10+K125*3</f>
        <v>30.3</v>
      </c>
      <c r="M125" s="102">
        <v>20.14</v>
      </c>
      <c r="N125" s="103">
        <v>2</v>
      </c>
      <c r="O125" s="103">
        <v>3</v>
      </c>
      <c r="P125" s="103">
        <v>5</v>
      </c>
      <c r="Q125" s="103"/>
      <c r="R125" s="103"/>
      <c r="S125" s="103"/>
      <c r="T125" s="103"/>
      <c r="U125" s="103"/>
      <c r="V125" s="104">
        <f>M125+P125*1+Q125*2+R125*5+S125*10+T125*10+U125*3</f>
        <v>25.14</v>
      </c>
      <c r="W125" s="173">
        <v>18.64</v>
      </c>
      <c r="X125" s="106"/>
      <c r="Y125" s="106">
        <v>7</v>
      </c>
      <c r="Z125" s="106"/>
      <c r="AA125" s="106">
        <v>3</v>
      </c>
      <c r="AB125" s="106"/>
      <c r="AC125" s="106"/>
      <c r="AD125" s="106"/>
      <c r="AE125" s="106"/>
      <c r="AF125" s="174">
        <f>W125+Z125*1+AA125*2+AB125*5+AC125*10+AD125*10+AE125*3</f>
        <v>24.64</v>
      </c>
      <c r="AG125" s="108">
        <v>15.03</v>
      </c>
      <c r="AH125" s="109">
        <v>3</v>
      </c>
      <c r="AI125" s="109">
        <v>2</v>
      </c>
      <c r="AJ125" s="109">
        <v>2</v>
      </c>
      <c r="AK125" s="109">
        <v>1</v>
      </c>
      <c r="AL125" s="109">
        <v>1</v>
      </c>
      <c r="AM125" s="109"/>
      <c r="AN125" s="109"/>
      <c r="AO125" s="109"/>
      <c r="AP125" s="110">
        <f>AG125+AJ125*1+AK125*2+AL125*5+AM125*10+AN125*10+AO125*3</f>
        <v>24.03</v>
      </c>
      <c r="AQ125" s="175">
        <v>7.32</v>
      </c>
      <c r="AR125" s="112">
        <v>6</v>
      </c>
      <c r="AS125" s="112"/>
      <c r="AT125" s="112"/>
      <c r="AU125" s="112"/>
      <c r="AV125" s="112"/>
      <c r="AW125" s="112"/>
      <c r="AX125" s="112"/>
      <c r="AY125" s="112"/>
      <c r="AZ125" s="113">
        <f>AQ125+AT125*1+AU125*2+AV125*5+AW125*10+AX125*10+AY125*3</f>
        <v>7.32</v>
      </c>
      <c r="BA125" s="114">
        <v>10.55</v>
      </c>
      <c r="BB125" s="115"/>
      <c r="BC125" s="115">
        <v>4</v>
      </c>
      <c r="BD125" s="115"/>
      <c r="BE125" s="115">
        <v>1</v>
      </c>
      <c r="BF125" s="115">
        <v>1</v>
      </c>
      <c r="BG125" s="115"/>
      <c r="BH125" s="115"/>
      <c r="BI125" s="115"/>
      <c r="BJ125" s="116">
        <f>BA125+BD125*1+BE125*2+BF125*5+BG125*10+BH125*10+BI125*3</f>
        <v>17.55</v>
      </c>
      <c r="BK125" s="90"/>
      <c r="BL125" s="117">
        <f>$BL$118/L125</f>
        <v>0.693069306930693</v>
      </c>
      <c r="BM125" s="118">
        <f>$BM$118/V125</f>
        <v>0.6471758154335719</v>
      </c>
      <c r="BN125" s="118">
        <f>$BN$118/AF125</f>
        <v>0.536525974025974</v>
      </c>
      <c r="BO125" s="118">
        <f>$BO$118/AP125</f>
        <v>0.6238035788597586</v>
      </c>
      <c r="BP125" s="118">
        <f>$BP$118/AZ125</f>
        <v>0.7459016393442622</v>
      </c>
      <c r="BQ125" s="119">
        <f>$BQ$118/BJ125</f>
        <v>0.6176638176638176</v>
      </c>
      <c r="BR125" s="176">
        <f>(SUM(BL125:BQ125))</f>
        <v>3.8641401322580773</v>
      </c>
      <c r="BS125" s="121">
        <f>($BS$118*BR125)</f>
        <v>0.7588829127151455</v>
      </c>
      <c r="BT125" s="177">
        <f>(RANK(BS125,$BS$119:$BS$141))</f>
        <v>7</v>
      </c>
      <c r="BV125" s="123">
        <f>L125+V125+AF125+AP125+AZ125+BJ125</f>
        <v>128.98000000000002</v>
      </c>
    </row>
    <row r="126" spans="1:74" ht="12.75">
      <c r="A126" s="97">
        <v>10</v>
      </c>
      <c r="B126" s="98" t="s">
        <v>51</v>
      </c>
      <c r="C126" s="99">
        <v>18.03</v>
      </c>
      <c r="D126" s="100">
        <v>2</v>
      </c>
      <c r="E126" s="100">
        <v>4</v>
      </c>
      <c r="F126" s="100">
        <v>1</v>
      </c>
      <c r="G126" s="100"/>
      <c r="H126" s="100">
        <v>5</v>
      </c>
      <c r="I126" s="100"/>
      <c r="J126" s="100"/>
      <c r="K126" s="100"/>
      <c r="L126" s="172">
        <f>C126+F126*1+G126*2+H126*5+I126*10+J126*10+K126*3</f>
        <v>44.03</v>
      </c>
      <c r="M126" s="102">
        <v>25.63</v>
      </c>
      <c r="N126" s="103">
        <v>2</v>
      </c>
      <c r="O126" s="103">
        <v>5</v>
      </c>
      <c r="P126" s="103">
        <v>3</v>
      </c>
      <c r="Q126" s="103"/>
      <c r="R126" s="103"/>
      <c r="S126" s="103"/>
      <c r="T126" s="103"/>
      <c r="U126" s="103">
        <v>5</v>
      </c>
      <c r="V126" s="104">
        <f>M126+P126*1+Q126*2+R126*5+S126*10+T126*10+U126*3</f>
        <v>43.629999999999995</v>
      </c>
      <c r="W126" s="173">
        <v>13.87</v>
      </c>
      <c r="X126" s="106"/>
      <c r="Y126" s="106">
        <v>9</v>
      </c>
      <c r="Z126" s="106"/>
      <c r="AA126" s="106">
        <v>1</v>
      </c>
      <c r="AB126" s="106"/>
      <c r="AC126" s="106"/>
      <c r="AD126" s="106"/>
      <c r="AE126" s="106"/>
      <c r="AF126" s="174">
        <f>W126+Z126*1+AA126*2+AB126*5+AC126*10+AD126*10+AE126*3</f>
        <v>15.87</v>
      </c>
      <c r="AG126" s="108">
        <v>17.07</v>
      </c>
      <c r="AH126" s="109">
        <v>3</v>
      </c>
      <c r="AI126" s="109">
        <v>4</v>
      </c>
      <c r="AJ126" s="109">
        <v>1</v>
      </c>
      <c r="AK126" s="109"/>
      <c r="AL126" s="109">
        <v>1</v>
      </c>
      <c r="AM126" s="109"/>
      <c r="AN126" s="109"/>
      <c r="AO126" s="109"/>
      <c r="AP126" s="110">
        <f>AG126+AJ126*1+AK126*2+AL126*5+AM126*10+AN126*10+AO126*3</f>
        <v>23.07</v>
      </c>
      <c r="AQ126" s="175">
        <v>6.6</v>
      </c>
      <c r="AR126" s="112">
        <v>6</v>
      </c>
      <c r="AS126" s="112"/>
      <c r="AT126" s="112"/>
      <c r="AU126" s="112"/>
      <c r="AV126" s="112"/>
      <c r="AW126" s="112"/>
      <c r="AX126" s="112"/>
      <c r="AY126" s="112"/>
      <c r="AZ126" s="113">
        <f>AQ126+AT126*1+AU126*2+AV126*5+AW126*10+AX126*10+AY126*3</f>
        <v>6.6</v>
      </c>
      <c r="BA126" s="114">
        <v>10.78</v>
      </c>
      <c r="BB126" s="115"/>
      <c r="BC126" s="115">
        <v>3</v>
      </c>
      <c r="BD126" s="115"/>
      <c r="BE126" s="115">
        <v>3</v>
      </c>
      <c r="BF126" s="115"/>
      <c r="BG126" s="115"/>
      <c r="BH126" s="115"/>
      <c r="BI126" s="115"/>
      <c r="BJ126" s="116">
        <f>BA126+BD126*1+BE126*2+BF126*5+BG126*10+BH126*10+BI126*3</f>
        <v>16.78</v>
      </c>
      <c r="BK126" s="90"/>
      <c r="BL126" s="117">
        <f>$BL$118/L126</f>
        <v>0.4769475357710652</v>
      </c>
      <c r="BM126" s="118">
        <f>$BM$118/V126</f>
        <v>0.3729085491634197</v>
      </c>
      <c r="BN126" s="118">
        <f>$BN$118/AF126</f>
        <v>0.8330182734719598</v>
      </c>
      <c r="BO126" s="118">
        <f>$BO$118/AP126</f>
        <v>0.6497615951452103</v>
      </c>
      <c r="BP126" s="118">
        <f>$BP$118/AZ126</f>
        <v>0.8272727272727273</v>
      </c>
      <c r="BQ126" s="119">
        <f>$BQ$118/BJ126</f>
        <v>0.6460071513706793</v>
      </c>
      <c r="BR126" s="176">
        <f>(SUM(BL126:BQ126))</f>
        <v>3.805915832195062</v>
      </c>
      <c r="BS126" s="121">
        <f>($BS$118*BR126)</f>
        <v>0.7474481756429159</v>
      </c>
      <c r="BT126" s="177">
        <f>(RANK(BS126,$BS$119:$BS$141))</f>
        <v>8</v>
      </c>
      <c r="BV126" s="123">
        <f>L126+V126+AF126+AP126+AZ126+BJ126</f>
        <v>149.98</v>
      </c>
    </row>
    <row r="127" spans="1:74" ht="12.75">
      <c r="A127" s="97">
        <v>6</v>
      </c>
      <c r="B127" s="98" t="s">
        <v>47</v>
      </c>
      <c r="C127" s="99">
        <v>34.22</v>
      </c>
      <c r="D127" s="100">
        <v>2</v>
      </c>
      <c r="E127" s="100">
        <v>6</v>
      </c>
      <c r="F127" s="100">
        <v>2</v>
      </c>
      <c r="G127" s="100">
        <v>2</v>
      </c>
      <c r="H127" s="100"/>
      <c r="I127" s="100"/>
      <c r="J127" s="100"/>
      <c r="K127" s="100"/>
      <c r="L127" s="172">
        <f>C127+F127*1+G127*2+H127*5+I127*10+J127*10+K127*3</f>
        <v>40.22</v>
      </c>
      <c r="M127" s="102">
        <v>25.9</v>
      </c>
      <c r="N127" s="103">
        <v>2</v>
      </c>
      <c r="O127" s="103">
        <v>6</v>
      </c>
      <c r="P127" s="103">
        <v>1</v>
      </c>
      <c r="Q127" s="103"/>
      <c r="R127" s="103">
        <v>1</v>
      </c>
      <c r="S127" s="103"/>
      <c r="T127" s="103"/>
      <c r="U127" s="103"/>
      <c r="V127" s="104">
        <f>M127+P127*1+Q127*2+R127*5+S127*10+T127*10+U127*3</f>
        <v>31.9</v>
      </c>
      <c r="W127" s="173">
        <v>15.55</v>
      </c>
      <c r="X127" s="106"/>
      <c r="Y127" s="106">
        <v>9</v>
      </c>
      <c r="Z127" s="106"/>
      <c r="AA127" s="106">
        <v>1</v>
      </c>
      <c r="AB127" s="106"/>
      <c r="AC127" s="106"/>
      <c r="AD127" s="106"/>
      <c r="AE127" s="106"/>
      <c r="AF127" s="174">
        <f>W127+Z127*1+AA127*2+AB127*5+AC127*10+AD127*10+AE127*3</f>
        <v>17.55</v>
      </c>
      <c r="AG127" s="108">
        <v>20.3</v>
      </c>
      <c r="AH127" s="109">
        <v>3</v>
      </c>
      <c r="AI127" s="109">
        <v>3</v>
      </c>
      <c r="AJ127" s="109"/>
      <c r="AK127" s="109"/>
      <c r="AL127" s="109">
        <v>3</v>
      </c>
      <c r="AM127" s="109"/>
      <c r="AN127" s="109"/>
      <c r="AO127" s="109"/>
      <c r="AP127" s="110">
        <f>AG127+AJ127*1+AK127*2+AL127*5+AM127*10+AN127*10+AO127*3</f>
        <v>35.3</v>
      </c>
      <c r="AQ127" s="175">
        <v>6.75</v>
      </c>
      <c r="AR127" s="112">
        <v>6</v>
      </c>
      <c r="AS127" s="112"/>
      <c r="AT127" s="112"/>
      <c r="AU127" s="112"/>
      <c r="AV127" s="112"/>
      <c r="AW127" s="112"/>
      <c r="AX127" s="112"/>
      <c r="AY127" s="112"/>
      <c r="AZ127" s="113">
        <f>AQ127+AT127*1+AU127*2+AV127*5+AW127*10+AX127*10+AY127*3</f>
        <v>6.75</v>
      </c>
      <c r="BA127" s="114">
        <v>15.33</v>
      </c>
      <c r="BB127" s="115"/>
      <c r="BC127" s="115">
        <v>6</v>
      </c>
      <c r="BD127" s="115"/>
      <c r="BE127" s="115"/>
      <c r="BF127" s="115"/>
      <c r="BG127" s="115"/>
      <c r="BH127" s="115"/>
      <c r="BI127" s="115"/>
      <c r="BJ127" s="116">
        <f>BA127+BD127*1+BE127*2+BF127*5+BG127*10+BH127*10+BI127*3</f>
        <v>15.33</v>
      </c>
      <c r="BK127" s="90"/>
      <c r="BL127" s="117">
        <f>$BL$118/L127</f>
        <v>0.522128294380905</v>
      </c>
      <c r="BM127" s="118">
        <f>$BM$118/V127</f>
        <v>0.5100313479623825</v>
      </c>
      <c r="BN127" s="118">
        <f>$BN$118/AF127</f>
        <v>0.7532763532763532</v>
      </c>
      <c r="BO127" s="118">
        <f>$BO$118/AP127</f>
        <v>0.4246458923512748</v>
      </c>
      <c r="BP127" s="118">
        <f>$BP$118/AZ127</f>
        <v>0.8088888888888889</v>
      </c>
      <c r="BQ127" s="119">
        <f>$BQ$118/BJ127</f>
        <v>0.7071102413568167</v>
      </c>
      <c r="BR127" s="176">
        <f>(SUM(BL127:BQ127))</f>
        <v>3.726081018216621</v>
      </c>
      <c r="BS127" s="121">
        <f>($BS$118*BR127)</f>
        <v>0.7317693249557315</v>
      </c>
      <c r="BT127" s="177">
        <f>(RANK(BS127,$BS$119:$BS$141))</f>
        <v>9</v>
      </c>
      <c r="BV127" s="123">
        <f>L127+V127+AF127+AP127+AZ127+BJ127</f>
        <v>147.05</v>
      </c>
    </row>
    <row r="128" spans="1:74" ht="12.75">
      <c r="A128" s="97">
        <v>4</v>
      </c>
      <c r="B128" s="98" t="s">
        <v>45</v>
      </c>
      <c r="C128" s="99">
        <v>27.66</v>
      </c>
      <c r="D128" s="100">
        <v>1</v>
      </c>
      <c r="E128" s="100">
        <v>5</v>
      </c>
      <c r="F128" s="100">
        <v>3</v>
      </c>
      <c r="G128" s="100">
        <v>2</v>
      </c>
      <c r="H128" s="100"/>
      <c r="I128" s="100">
        <v>1</v>
      </c>
      <c r="J128" s="100"/>
      <c r="K128" s="100">
        <v>12</v>
      </c>
      <c r="L128" s="172">
        <f>C128+F128*1+G128*2+H128*5+I128*10+J128*10+K128*3</f>
        <v>80.66</v>
      </c>
      <c r="M128" s="102">
        <v>21.17</v>
      </c>
      <c r="N128" s="103">
        <v>2</v>
      </c>
      <c r="O128" s="103">
        <v>3</v>
      </c>
      <c r="P128" s="103">
        <v>4</v>
      </c>
      <c r="Q128" s="103">
        <v>1</v>
      </c>
      <c r="R128" s="103"/>
      <c r="S128" s="103"/>
      <c r="T128" s="103"/>
      <c r="U128" s="103"/>
      <c r="V128" s="104">
        <f>M128+P128*1+Q128*2+R128*5+S128*10+T128*10+U128*3</f>
        <v>27.17</v>
      </c>
      <c r="W128" s="173">
        <v>10.22</v>
      </c>
      <c r="X128" s="106"/>
      <c r="Y128" s="106">
        <v>8</v>
      </c>
      <c r="Z128" s="106">
        <v>1</v>
      </c>
      <c r="AA128" s="106">
        <v>1</v>
      </c>
      <c r="AB128" s="106"/>
      <c r="AC128" s="106"/>
      <c r="AD128" s="106"/>
      <c r="AE128" s="106"/>
      <c r="AF128" s="174">
        <f>W128+Z128*1+AA128*2+AB128*5+AC128*10+AD128*10+AE128*3</f>
        <v>13.22</v>
      </c>
      <c r="AG128" s="108">
        <v>17.06</v>
      </c>
      <c r="AH128" s="109">
        <v>3</v>
      </c>
      <c r="AI128" s="109">
        <v>3</v>
      </c>
      <c r="AJ128" s="109"/>
      <c r="AK128" s="109"/>
      <c r="AL128" s="109">
        <v>3</v>
      </c>
      <c r="AM128" s="109"/>
      <c r="AN128" s="109"/>
      <c r="AO128" s="109"/>
      <c r="AP128" s="110">
        <f>AG128+AJ128*1+AK128*2+AL128*5+AM128*10+AN128*10+AO128*3</f>
        <v>32.06</v>
      </c>
      <c r="AQ128" s="175">
        <v>7.38</v>
      </c>
      <c r="AR128" s="112">
        <v>6</v>
      </c>
      <c r="AS128" s="112"/>
      <c r="AT128" s="112"/>
      <c r="AU128" s="112"/>
      <c r="AV128" s="112"/>
      <c r="AW128" s="112"/>
      <c r="AX128" s="112"/>
      <c r="AY128" s="112"/>
      <c r="AZ128" s="113">
        <f>AQ128+AT128*1+AU128*2+AV128*5+AW128*10+AX128*10+AY128*3</f>
        <v>7.38</v>
      </c>
      <c r="BA128" s="114">
        <v>25.14</v>
      </c>
      <c r="BB128" s="115"/>
      <c r="BC128" s="115">
        <v>6</v>
      </c>
      <c r="BD128" s="115"/>
      <c r="BE128" s="115"/>
      <c r="BF128" s="115"/>
      <c r="BG128" s="115"/>
      <c r="BH128" s="115"/>
      <c r="BI128" s="115"/>
      <c r="BJ128" s="116">
        <f>BA128+BD128*1+BE128*2+BF128*5+BG128*10+BH128*10+BI128*3</f>
        <v>25.14</v>
      </c>
      <c r="BK128" s="90"/>
      <c r="BL128" s="117">
        <f>$BL$118/L128</f>
        <v>0.26035209521448055</v>
      </c>
      <c r="BM128" s="118">
        <f>$BM$118/V128</f>
        <v>0.5988222304011778</v>
      </c>
      <c r="BN128" s="118">
        <f>$BN$118/AF128</f>
        <v>1</v>
      </c>
      <c r="BO128" s="118">
        <f>$BO$118/AP128</f>
        <v>0.46756082345601996</v>
      </c>
      <c r="BP128" s="118">
        <f>$BP$118/AZ128</f>
        <v>0.7398373983739838</v>
      </c>
      <c r="BQ128" s="119">
        <f>$BQ$118/BJ128</f>
        <v>0.43118536197295143</v>
      </c>
      <c r="BR128" s="176">
        <f>(SUM(BL128:BQ128))</f>
        <v>3.4977579094186133</v>
      </c>
      <c r="BS128" s="121">
        <f>($BS$118*BR128)</f>
        <v>0.6869286877339248</v>
      </c>
      <c r="BT128" s="177">
        <f>(RANK(BS128,$BS$119:$BS$141))</f>
        <v>10</v>
      </c>
      <c r="BV128" s="123">
        <f>L128+V128+AF128+AP128+AZ128+BJ128</f>
        <v>185.63</v>
      </c>
    </row>
    <row r="129" spans="1:74" ht="12.75">
      <c r="A129" s="97">
        <v>17</v>
      </c>
      <c r="B129" s="98" t="s">
        <v>58</v>
      </c>
      <c r="C129" s="99">
        <v>13.01</v>
      </c>
      <c r="D129" s="100">
        <v>2</v>
      </c>
      <c r="E129" s="100">
        <v>2</v>
      </c>
      <c r="F129" s="100">
        <v>4</v>
      </c>
      <c r="G129" s="100"/>
      <c r="H129" s="100">
        <v>4</v>
      </c>
      <c r="I129" s="100"/>
      <c r="J129" s="100"/>
      <c r="K129" s="100"/>
      <c r="L129" s="172">
        <f>C129+F129*1+G129*2+H129*5+I129*10+J129*10+K129*3</f>
        <v>37.01</v>
      </c>
      <c r="M129" s="102">
        <v>31.73</v>
      </c>
      <c r="N129" s="103">
        <v>2</v>
      </c>
      <c r="O129" s="103">
        <v>6</v>
      </c>
      <c r="P129" s="103">
        <v>2</v>
      </c>
      <c r="Q129" s="103"/>
      <c r="R129" s="103"/>
      <c r="S129" s="103"/>
      <c r="T129" s="103"/>
      <c r="U129" s="103"/>
      <c r="V129" s="104">
        <f>M129+P129*1+Q129*2+R129*5+S129*10+T129*10+U129*3</f>
        <v>33.730000000000004</v>
      </c>
      <c r="W129" s="173">
        <v>14.81</v>
      </c>
      <c r="X129" s="106"/>
      <c r="Y129" s="106">
        <v>7</v>
      </c>
      <c r="Z129" s="106">
        <v>1</v>
      </c>
      <c r="AA129" s="106">
        <v>2</v>
      </c>
      <c r="AB129" s="106"/>
      <c r="AC129" s="106"/>
      <c r="AD129" s="106"/>
      <c r="AE129" s="106"/>
      <c r="AF129" s="174">
        <f>W129+Z129*1+AA129*2+AB129*5+AC129*10+AD129*10+AE129*3</f>
        <v>19.810000000000002</v>
      </c>
      <c r="AG129" s="108">
        <v>17.77</v>
      </c>
      <c r="AH129" s="109">
        <v>3</v>
      </c>
      <c r="AI129" s="109">
        <v>3</v>
      </c>
      <c r="AJ129" s="109">
        <v>1</v>
      </c>
      <c r="AK129" s="109"/>
      <c r="AL129" s="109">
        <v>2</v>
      </c>
      <c r="AM129" s="109"/>
      <c r="AN129" s="109"/>
      <c r="AO129" s="109"/>
      <c r="AP129" s="110">
        <f>AG129+AJ129*1+AK129*2+AL129*5+AM129*10+AN129*10+AO129*3</f>
        <v>28.77</v>
      </c>
      <c r="AQ129" s="175">
        <v>11.16</v>
      </c>
      <c r="AR129" s="112">
        <v>6</v>
      </c>
      <c r="AS129" s="112"/>
      <c r="AT129" s="112"/>
      <c r="AU129" s="112"/>
      <c r="AV129" s="112"/>
      <c r="AW129" s="112"/>
      <c r="AX129" s="112"/>
      <c r="AY129" s="112"/>
      <c r="AZ129" s="113">
        <f>AQ129+AT129*1+AU129*2+AV129*5+AW129*10+AX129*10+AY129*3</f>
        <v>11.16</v>
      </c>
      <c r="BA129" s="114">
        <v>12.4</v>
      </c>
      <c r="BB129" s="115"/>
      <c r="BC129" s="115">
        <v>4</v>
      </c>
      <c r="BD129" s="115">
        <v>1</v>
      </c>
      <c r="BE129" s="115">
        <v>1</v>
      </c>
      <c r="BF129" s="115"/>
      <c r="BG129" s="115"/>
      <c r="BH129" s="115"/>
      <c r="BI129" s="115"/>
      <c r="BJ129" s="116">
        <f>BA129+BD129*1+BE129*2+BF129*5+BG129*10+BH129*10+BI129*3</f>
        <v>15.4</v>
      </c>
      <c r="BK129" s="90"/>
      <c r="BL129" s="117">
        <f>$BL$118/L129</f>
        <v>0.5674142123750338</v>
      </c>
      <c r="BM129" s="118">
        <f>$BM$118/V129</f>
        <v>0.4823599169878446</v>
      </c>
      <c r="BN129" s="118">
        <f>$BN$118/AF129</f>
        <v>0.6673397274103987</v>
      </c>
      <c r="BO129" s="118">
        <f>$BO$118/AP129</f>
        <v>0.5210288494960028</v>
      </c>
      <c r="BP129" s="118">
        <f>$BP$118/AZ129</f>
        <v>0.489247311827957</v>
      </c>
      <c r="BQ129" s="119">
        <f>$BQ$118/BJ129</f>
        <v>0.7038961038961039</v>
      </c>
      <c r="BR129" s="176">
        <f>(SUM(BL129:BQ129))</f>
        <v>3.431286121993341</v>
      </c>
      <c r="BS129" s="121">
        <f>($BS$118*BR129)</f>
        <v>0.6738742171588127</v>
      </c>
      <c r="BT129" s="177">
        <f>(RANK(BS129,$BS$119:$BS$141))</f>
        <v>11</v>
      </c>
      <c r="BV129" s="123">
        <f>L129+V129+AF129+AP129+AZ129+BJ129</f>
        <v>145.88000000000002</v>
      </c>
    </row>
    <row r="130" spans="1:74" ht="12.75">
      <c r="A130" s="97">
        <v>7</v>
      </c>
      <c r="B130" s="98" t="s">
        <v>48</v>
      </c>
      <c r="C130" s="99">
        <v>24.12</v>
      </c>
      <c r="D130" s="100">
        <v>2</v>
      </c>
      <c r="E130" s="100">
        <v>1</v>
      </c>
      <c r="F130" s="100">
        <v>2</v>
      </c>
      <c r="G130" s="100">
        <v>1</v>
      </c>
      <c r="H130" s="100">
        <v>6</v>
      </c>
      <c r="I130" s="100"/>
      <c r="J130" s="100"/>
      <c r="K130" s="100"/>
      <c r="L130" s="172">
        <f>C130+F130*1+G130*2+H130*5+I130*10+J130*10+K130*3</f>
        <v>58.120000000000005</v>
      </c>
      <c r="M130" s="102">
        <v>35.39</v>
      </c>
      <c r="N130" s="103">
        <v>2</v>
      </c>
      <c r="O130" s="103">
        <v>7</v>
      </c>
      <c r="P130" s="103">
        <v>1</v>
      </c>
      <c r="Q130" s="103"/>
      <c r="R130" s="103"/>
      <c r="S130" s="103"/>
      <c r="T130" s="103"/>
      <c r="U130" s="103"/>
      <c r="V130" s="104">
        <f>M130+P130*1+Q130*2+R130*5+S130*10+T130*10+U130*3</f>
        <v>36.39</v>
      </c>
      <c r="W130" s="173">
        <v>13.82</v>
      </c>
      <c r="X130" s="106"/>
      <c r="Y130" s="106">
        <v>9</v>
      </c>
      <c r="Z130" s="106"/>
      <c r="AA130" s="106">
        <v>1</v>
      </c>
      <c r="AB130" s="106"/>
      <c r="AC130" s="106"/>
      <c r="AD130" s="106"/>
      <c r="AE130" s="106"/>
      <c r="AF130" s="174">
        <f>W130+Z130*1+AA130*2+AB130*5+AC130*10+AD130*10+AE130*3</f>
        <v>15.82</v>
      </c>
      <c r="AG130" s="108">
        <v>18.93</v>
      </c>
      <c r="AH130" s="109">
        <v>3</v>
      </c>
      <c r="AI130" s="109">
        <v>3</v>
      </c>
      <c r="AJ130" s="109"/>
      <c r="AK130" s="109"/>
      <c r="AL130" s="109">
        <v>3</v>
      </c>
      <c r="AM130" s="109"/>
      <c r="AN130" s="109"/>
      <c r="AO130" s="109"/>
      <c r="AP130" s="110">
        <f>AG130+AJ130*1+AK130*2+AL130*5+AM130*10+AN130*10+AO130*3</f>
        <v>33.93</v>
      </c>
      <c r="AQ130" s="175">
        <v>7.07</v>
      </c>
      <c r="AR130" s="112">
        <v>6</v>
      </c>
      <c r="AS130" s="112"/>
      <c r="AT130" s="112"/>
      <c r="AU130" s="112"/>
      <c r="AV130" s="112"/>
      <c r="AW130" s="112"/>
      <c r="AX130" s="112"/>
      <c r="AY130" s="112"/>
      <c r="AZ130" s="113">
        <f>AQ130+AT130*1+AU130*2+AV130*5+AW130*10+AX130*10+AY130*3</f>
        <v>7.07</v>
      </c>
      <c r="BA130" s="114">
        <v>11.48</v>
      </c>
      <c r="BB130" s="115"/>
      <c r="BC130" s="115">
        <v>2</v>
      </c>
      <c r="BD130" s="115"/>
      <c r="BE130" s="115">
        <v>3</v>
      </c>
      <c r="BF130" s="115">
        <v>1</v>
      </c>
      <c r="BG130" s="115"/>
      <c r="BH130" s="115"/>
      <c r="BI130" s="115"/>
      <c r="BJ130" s="116">
        <f>BA130+BD130*1+BE130*2+BF130*5+BG130*10+BH130*10+BI130*3</f>
        <v>22.48</v>
      </c>
      <c r="BK130" s="90"/>
      <c r="BL130" s="117">
        <f>$BL$118/L130</f>
        <v>0.3613214039917412</v>
      </c>
      <c r="BM130" s="118">
        <f>$BM$118/V130</f>
        <v>0.44710085188238524</v>
      </c>
      <c r="BN130" s="118">
        <f>$BN$118/AF130</f>
        <v>0.8356510745891277</v>
      </c>
      <c r="BO130" s="118">
        <f>$BO$118/AP130</f>
        <v>0.4417919245505452</v>
      </c>
      <c r="BP130" s="118">
        <f>$BP$118/AZ130</f>
        <v>0.7722772277227722</v>
      </c>
      <c r="BQ130" s="119">
        <f>$BQ$118/BJ130</f>
        <v>0.4822064056939502</v>
      </c>
      <c r="BR130" s="176">
        <f>(SUM(BL130:BQ130))</f>
        <v>3.3403488884305217</v>
      </c>
      <c r="BS130" s="121">
        <f>($BS$118*BR130)</f>
        <v>0.6560149495550568</v>
      </c>
      <c r="BT130" s="177">
        <f>(RANK(BS130,$BS$119:$BS$141))</f>
        <v>12</v>
      </c>
      <c r="BV130" s="123">
        <f>L130+V130+AF130+AP130+AZ130+BJ130</f>
        <v>173.81</v>
      </c>
    </row>
    <row r="131" spans="1:74" ht="12.75">
      <c r="A131" s="97">
        <v>3</v>
      </c>
      <c r="B131" s="98" t="s">
        <v>150</v>
      </c>
      <c r="C131" s="99">
        <v>21.88</v>
      </c>
      <c r="D131" s="100">
        <v>2</v>
      </c>
      <c r="E131" s="100">
        <v>2</v>
      </c>
      <c r="F131" s="100">
        <v>2</v>
      </c>
      <c r="G131" s="100">
        <v>3</v>
      </c>
      <c r="H131" s="100">
        <v>3</v>
      </c>
      <c r="I131" s="100"/>
      <c r="J131" s="100"/>
      <c r="K131" s="100">
        <v>1</v>
      </c>
      <c r="L131" s="172">
        <f>C131+F131*1+G131*2+H131*5+I131*10+J131*10+K131*3</f>
        <v>47.879999999999995</v>
      </c>
      <c r="M131" s="102">
        <v>26.2</v>
      </c>
      <c r="N131" s="103">
        <v>2</v>
      </c>
      <c r="O131" s="103">
        <v>5</v>
      </c>
      <c r="P131" s="103">
        <v>3</v>
      </c>
      <c r="Q131" s="103"/>
      <c r="R131" s="103"/>
      <c r="S131" s="103"/>
      <c r="T131" s="103"/>
      <c r="U131" s="103"/>
      <c r="V131" s="104">
        <f>M131+P131*1+Q131*2+R131*5+S131*10+T131*10+U131*3</f>
        <v>29.2</v>
      </c>
      <c r="W131" s="173">
        <v>15.91</v>
      </c>
      <c r="X131" s="106"/>
      <c r="Y131" s="106">
        <v>7</v>
      </c>
      <c r="Z131" s="106">
        <v>3</v>
      </c>
      <c r="AA131" s="106"/>
      <c r="AB131" s="106"/>
      <c r="AC131" s="106"/>
      <c r="AD131" s="106"/>
      <c r="AE131" s="106"/>
      <c r="AF131" s="174">
        <f>W131+Z131*1+AA131*2+AB131*5+AC131*10+AD131*10+AE131*3</f>
        <v>18.91</v>
      </c>
      <c r="AG131" s="108">
        <v>23.28</v>
      </c>
      <c r="AH131" s="109">
        <v>3</v>
      </c>
      <c r="AI131" s="109">
        <v>4</v>
      </c>
      <c r="AJ131" s="109"/>
      <c r="AK131" s="109"/>
      <c r="AL131" s="109">
        <v>2</v>
      </c>
      <c r="AM131" s="109"/>
      <c r="AN131" s="109"/>
      <c r="AO131" s="109"/>
      <c r="AP131" s="110">
        <f>AG131+AJ131*1+AK131*2+AL131*5+AM131*10+AN131*10+AO131*3</f>
        <v>33.28</v>
      </c>
      <c r="AQ131" s="175">
        <v>9.19</v>
      </c>
      <c r="AR131" s="112">
        <v>6</v>
      </c>
      <c r="AS131" s="112"/>
      <c r="AT131" s="112"/>
      <c r="AU131" s="112"/>
      <c r="AV131" s="112"/>
      <c r="AW131" s="112"/>
      <c r="AX131" s="112"/>
      <c r="AY131" s="112"/>
      <c r="AZ131" s="113">
        <f>AQ131+AT131*1+AU131*2+AV131*5+AW131*10+AX131*10+AY131*3</f>
        <v>9.19</v>
      </c>
      <c r="BA131" s="114">
        <v>14.86</v>
      </c>
      <c r="BB131" s="115"/>
      <c r="BC131" s="115">
        <v>3</v>
      </c>
      <c r="BD131" s="115">
        <v>1</v>
      </c>
      <c r="BE131" s="115">
        <v>1</v>
      </c>
      <c r="BF131" s="115">
        <v>1</v>
      </c>
      <c r="BG131" s="115"/>
      <c r="BH131" s="115"/>
      <c r="BI131" s="115"/>
      <c r="BJ131" s="116">
        <f>BA131+BD131*1+BE131*2+BF131*5+BG131*10+BH131*10+BI131*3</f>
        <v>22.86</v>
      </c>
      <c r="BK131" s="90"/>
      <c r="BL131" s="117">
        <f>$BL$118/L131</f>
        <v>0.4385964912280702</v>
      </c>
      <c r="BM131" s="118">
        <f>$BM$118/V131</f>
        <v>0.5571917808219178</v>
      </c>
      <c r="BN131" s="118">
        <f>$BN$118/AF131</f>
        <v>0.6991010047593866</v>
      </c>
      <c r="BO131" s="118">
        <f>$BO$118/AP131</f>
        <v>0.4504206730769231</v>
      </c>
      <c r="BP131" s="118">
        <f>$BP$118/AZ131</f>
        <v>0.5941240478781284</v>
      </c>
      <c r="BQ131" s="119">
        <f>$BQ$118/BJ131</f>
        <v>0.4741907261592301</v>
      </c>
      <c r="BR131" s="176">
        <f>(SUM(BL131:BQ131))</f>
        <v>3.2136247239236564</v>
      </c>
      <c r="BS131" s="121">
        <f>($BS$118*BR131)</f>
        <v>0.6311274455358469</v>
      </c>
      <c r="BT131" s="177">
        <f>(RANK(BS131,$BS$119:$BS$141))</f>
        <v>13</v>
      </c>
      <c r="BV131" s="123">
        <f>L131+V131+AF131+AP131+AZ131+BJ131</f>
        <v>161.32</v>
      </c>
    </row>
    <row r="132" spans="1:74" ht="12.75">
      <c r="A132" s="97">
        <v>11</v>
      </c>
      <c r="B132" s="98" t="s">
        <v>52</v>
      </c>
      <c r="C132" s="99">
        <v>18.91</v>
      </c>
      <c r="D132" s="100">
        <v>2</v>
      </c>
      <c r="E132" s="100">
        <v>1</v>
      </c>
      <c r="F132" s="100">
        <v>3</v>
      </c>
      <c r="G132" s="100">
        <v>3</v>
      </c>
      <c r="H132" s="100">
        <v>3</v>
      </c>
      <c r="I132" s="100"/>
      <c r="J132" s="100"/>
      <c r="K132" s="100"/>
      <c r="L132" s="172">
        <f>C132+F132*1+G132*2+H132*5+I132*10+J132*10+K132*3</f>
        <v>42.91</v>
      </c>
      <c r="M132" s="102">
        <v>26.22</v>
      </c>
      <c r="N132" s="103">
        <v>2</v>
      </c>
      <c r="O132" s="103">
        <v>5</v>
      </c>
      <c r="P132" s="103">
        <v>2</v>
      </c>
      <c r="Q132" s="103">
        <v>1</v>
      </c>
      <c r="R132" s="103"/>
      <c r="S132" s="103"/>
      <c r="T132" s="103"/>
      <c r="U132" s="103">
        <v>2</v>
      </c>
      <c r="V132" s="104">
        <f>M132+P132*1+Q132*2+R132*5+S132*10+T132*10+U132*3</f>
        <v>36.22</v>
      </c>
      <c r="W132" s="173">
        <v>13.49</v>
      </c>
      <c r="X132" s="106"/>
      <c r="Y132" s="106">
        <v>5</v>
      </c>
      <c r="Z132" s="106"/>
      <c r="AA132" s="106">
        <v>4</v>
      </c>
      <c r="AB132" s="106">
        <v>1</v>
      </c>
      <c r="AC132" s="106"/>
      <c r="AD132" s="106"/>
      <c r="AE132" s="106"/>
      <c r="AF132" s="174">
        <f>W132+Z132*1+AA132*2+AB132*5+AC132*10+AD132*10+AE132*3</f>
        <v>26.490000000000002</v>
      </c>
      <c r="AG132" s="108">
        <v>20.21</v>
      </c>
      <c r="AH132" s="109">
        <v>3</v>
      </c>
      <c r="AI132" s="109">
        <v>2</v>
      </c>
      <c r="AJ132" s="109">
        <v>2</v>
      </c>
      <c r="AK132" s="109"/>
      <c r="AL132" s="109">
        <v>2</v>
      </c>
      <c r="AM132" s="109"/>
      <c r="AN132" s="109"/>
      <c r="AO132" s="109"/>
      <c r="AP132" s="110">
        <f>AG132+AJ132*1+AK132*2+AL132*5+AM132*10+AN132*10+AO132*3</f>
        <v>32.21</v>
      </c>
      <c r="AQ132" s="175">
        <v>10.54</v>
      </c>
      <c r="AR132" s="112">
        <v>6</v>
      </c>
      <c r="AS132" s="112"/>
      <c r="AT132" s="112"/>
      <c r="AU132" s="112"/>
      <c r="AV132" s="112"/>
      <c r="AW132" s="112"/>
      <c r="AX132" s="112"/>
      <c r="AY132" s="112"/>
      <c r="AZ132" s="113">
        <f>AQ132+AT132*1+AU132*2+AV132*5+AW132*10+AX132*10+AY132*3</f>
        <v>10.54</v>
      </c>
      <c r="BA132" s="114">
        <v>15.75</v>
      </c>
      <c r="BB132" s="115"/>
      <c r="BC132" s="115">
        <v>5</v>
      </c>
      <c r="BD132" s="115"/>
      <c r="BE132" s="115">
        <v>1</v>
      </c>
      <c r="BF132" s="115"/>
      <c r="BG132" s="115"/>
      <c r="BH132" s="115"/>
      <c r="BI132" s="115"/>
      <c r="BJ132" s="116">
        <f>BA132+BD132*1+BE132*2+BF132*5+BG132*10+BH132*10+BI132*3</f>
        <v>17.75</v>
      </c>
      <c r="BK132" s="90"/>
      <c r="BL132" s="117">
        <f>$BL$118/L132</f>
        <v>0.4893964110929854</v>
      </c>
      <c r="BM132" s="118">
        <f>$BM$118/V132</f>
        <v>0.4491993373826615</v>
      </c>
      <c r="BN132" s="118">
        <f>$BN$118/AF132</f>
        <v>0.49905624764061907</v>
      </c>
      <c r="BO132" s="118">
        <f>$BO$118/AP132</f>
        <v>0.46538342129773363</v>
      </c>
      <c r="BP132" s="118">
        <f>$BP$118/AZ132</f>
        <v>0.5180265654648957</v>
      </c>
      <c r="BQ132" s="119">
        <f>$BQ$118/BJ132</f>
        <v>0.6107042253521127</v>
      </c>
      <c r="BR132" s="176">
        <f>(SUM(BL132:BQ132))</f>
        <v>3.031766208231008</v>
      </c>
      <c r="BS132" s="121">
        <f>($BS$118*BR132)</f>
        <v>0.5954120430485562</v>
      </c>
      <c r="BT132" s="177">
        <f>(RANK(BS132,$BS$119:$BS$141))</f>
        <v>14</v>
      </c>
      <c r="BV132" s="123">
        <f>L132+V132+AF132+AP132+AZ132+BJ132</f>
        <v>166.12</v>
      </c>
    </row>
    <row r="133" spans="1:74" ht="12.75">
      <c r="A133" s="97">
        <v>1</v>
      </c>
      <c r="B133" s="98" t="s">
        <v>43</v>
      </c>
      <c r="C133" s="99">
        <v>21.9</v>
      </c>
      <c r="D133" s="100">
        <v>2</v>
      </c>
      <c r="E133" s="100">
        <v>1</v>
      </c>
      <c r="F133" s="100">
        <v>1</v>
      </c>
      <c r="G133" s="100">
        <v>1</v>
      </c>
      <c r="H133" s="100">
        <v>7</v>
      </c>
      <c r="I133" s="100"/>
      <c r="J133" s="100"/>
      <c r="K133" s="100"/>
      <c r="L133" s="172">
        <f>C133+F133*1+G133*2+H133*5+I133*10+J133*10+K133*3</f>
        <v>59.9</v>
      </c>
      <c r="M133" s="102">
        <v>22.81</v>
      </c>
      <c r="N133" s="103">
        <v>2</v>
      </c>
      <c r="O133" s="103">
        <v>3</v>
      </c>
      <c r="P133" s="103">
        <v>1</v>
      </c>
      <c r="Q133" s="103">
        <v>3</v>
      </c>
      <c r="R133" s="103">
        <v>1</v>
      </c>
      <c r="S133" s="103"/>
      <c r="T133" s="103">
        <v>1</v>
      </c>
      <c r="U133" s="103"/>
      <c r="V133" s="104">
        <f>M133+P133*1+Q133*2+R133*5+S133*10+T133*10+U133*3</f>
        <v>44.81</v>
      </c>
      <c r="W133" s="173">
        <v>11.78</v>
      </c>
      <c r="X133" s="106"/>
      <c r="Y133" s="106">
        <v>8</v>
      </c>
      <c r="Z133" s="106"/>
      <c r="AA133" s="106">
        <v>2</v>
      </c>
      <c r="AB133" s="106"/>
      <c r="AC133" s="106"/>
      <c r="AD133" s="106"/>
      <c r="AE133" s="106"/>
      <c r="AF133" s="174">
        <f>W133+Z133*1+AA133*2+AB133*5+AC133*10+AD133*10+AE133*3</f>
        <v>15.78</v>
      </c>
      <c r="AG133" s="108">
        <v>19.92</v>
      </c>
      <c r="AH133" s="109">
        <v>3</v>
      </c>
      <c r="AI133" s="109">
        <v>2</v>
      </c>
      <c r="AJ133" s="109"/>
      <c r="AK133" s="109"/>
      <c r="AL133" s="109">
        <v>4</v>
      </c>
      <c r="AM133" s="109"/>
      <c r="AN133" s="109"/>
      <c r="AO133" s="109"/>
      <c r="AP133" s="110">
        <f>AG133+AJ133*1+AK133*2+AL133*5+AM133*10+AN133*10+AO133*3</f>
        <v>39.92</v>
      </c>
      <c r="AQ133" s="175">
        <v>9.49</v>
      </c>
      <c r="AR133" s="112">
        <v>6</v>
      </c>
      <c r="AS133" s="112"/>
      <c r="AT133" s="112"/>
      <c r="AU133" s="112"/>
      <c r="AV133" s="112"/>
      <c r="AW133" s="112"/>
      <c r="AX133" s="112"/>
      <c r="AY133" s="112"/>
      <c r="AZ133" s="113">
        <f>AQ133+AT133*1+AU133*2+AV133*5+AW133*10+AX133*10+AY133*3</f>
        <v>9.49</v>
      </c>
      <c r="BA133" s="114">
        <v>12.18</v>
      </c>
      <c r="BB133" s="115"/>
      <c r="BC133" s="115">
        <v>1</v>
      </c>
      <c r="BD133" s="115">
        <v>2</v>
      </c>
      <c r="BE133" s="115">
        <v>2</v>
      </c>
      <c r="BF133" s="115">
        <v>1</v>
      </c>
      <c r="BG133" s="115"/>
      <c r="BH133" s="115"/>
      <c r="BI133" s="115"/>
      <c r="BJ133" s="116">
        <f>BA133+BD133*1+BE133*2+BF133*5+BG133*10+BH133*10+BI133*3</f>
        <v>23.18</v>
      </c>
      <c r="BK133" s="90"/>
      <c r="BL133" s="117">
        <f>$BL$118/L133</f>
        <v>0.35058430717863104</v>
      </c>
      <c r="BM133" s="118">
        <f>$BM$118/V133</f>
        <v>0.36308859629546975</v>
      </c>
      <c r="BN133" s="118">
        <f>$BN$118/AF133</f>
        <v>0.8377693282636249</v>
      </c>
      <c r="BO133" s="118">
        <f>$BO$118/AP133</f>
        <v>0.375501002004008</v>
      </c>
      <c r="BP133" s="118">
        <f>$BP$118/AZ133</f>
        <v>0.5753424657534246</v>
      </c>
      <c r="BQ133" s="119">
        <f>$BQ$118/BJ133</f>
        <v>0.46764452113891286</v>
      </c>
      <c r="BR133" s="176">
        <f>(SUM(BL133:BQ133))</f>
        <v>2.969930220634071</v>
      </c>
      <c r="BS133" s="121">
        <f>($BS$118*BR133)</f>
        <v>0.58326800251896</v>
      </c>
      <c r="BT133" s="177">
        <f>(RANK(BS133,$BS$119:$BS$141))</f>
        <v>15</v>
      </c>
      <c r="BV133" s="123">
        <f>L133+V133+AF133+AP133+AZ133+BJ133</f>
        <v>193.08000000000004</v>
      </c>
    </row>
    <row r="134" spans="1:74" ht="12.75">
      <c r="A134" s="97">
        <v>16</v>
      </c>
      <c r="B134" s="98" t="s">
        <v>57</v>
      </c>
      <c r="C134" s="99">
        <v>17.25</v>
      </c>
      <c r="D134" s="100">
        <v>2</v>
      </c>
      <c r="E134" s="100">
        <v>4</v>
      </c>
      <c r="F134" s="100">
        <v>2</v>
      </c>
      <c r="G134" s="100"/>
      <c r="H134" s="100">
        <v>4</v>
      </c>
      <c r="I134" s="100"/>
      <c r="J134" s="100"/>
      <c r="K134" s="100"/>
      <c r="L134" s="172">
        <f>C134+F134*1+G134*2+H134*5+I134*10+J134*10+K134*3</f>
        <v>39.25</v>
      </c>
      <c r="M134" s="102">
        <v>21.37</v>
      </c>
      <c r="N134" s="103">
        <v>2</v>
      </c>
      <c r="O134" s="103">
        <v>2</v>
      </c>
      <c r="P134" s="103">
        <v>5</v>
      </c>
      <c r="Q134" s="103"/>
      <c r="R134" s="103">
        <v>1</v>
      </c>
      <c r="S134" s="103"/>
      <c r="T134" s="103"/>
      <c r="U134" s="103">
        <v>1</v>
      </c>
      <c r="V134" s="104">
        <f>M134+P134*1+Q134*2+R134*5+S134*10+T134*10+U134*3</f>
        <v>34.370000000000005</v>
      </c>
      <c r="W134" s="173">
        <v>12.77</v>
      </c>
      <c r="X134" s="106"/>
      <c r="Y134" s="106">
        <v>5</v>
      </c>
      <c r="Z134" s="106"/>
      <c r="AA134" s="106">
        <v>4</v>
      </c>
      <c r="AB134" s="106">
        <v>1</v>
      </c>
      <c r="AC134" s="106"/>
      <c r="AD134" s="106"/>
      <c r="AE134" s="106"/>
      <c r="AF134" s="174">
        <f>W134+Z134*1+AA134*2+AB134*5+AC134*10+AD134*10+AE134*3</f>
        <v>25.77</v>
      </c>
      <c r="AG134" s="108">
        <v>20.23</v>
      </c>
      <c r="AH134" s="109">
        <v>3</v>
      </c>
      <c r="AI134" s="109">
        <v>3</v>
      </c>
      <c r="AJ134" s="109"/>
      <c r="AK134" s="109">
        <v>1</v>
      </c>
      <c r="AL134" s="109">
        <v>2</v>
      </c>
      <c r="AM134" s="109"/>
      <c r="AN134" s="109"/>
      <c r="AO134" s="109"/>
      <c r="AP134" s="110">
        <f>AG134+AJ134*1+AK134*2+AL134*5+AM134*10+AN134*10+AO134*3</f>
        <v>32.230000000000004</v>
      </c>
      <c r="AQ134" s="175">
        <v>12.16</v>
      </c>
      <c r="AR134" s="112">
        <v>6</v>
      </c>
      <c r="AS134" s="112"/>
      <c r="AT134" s="112"/>
      <c r="AU134" s="112"/>
      <c r="AV134" s="112"/>
      <c r="AW134" s="112"/>
      <c r="AX134" s="112"/>
      <c r="AY134" s="112"/>
      <c r="AZ134" s="113">
        <f>AQ134+AT134*1+AU134*2+AV134*5+AW134*10+AX134*10+AY134*3</f>
        <v>12.16</v>
      </c>
      <c r="BA134" s="114">
        <v>13.59</v>
      </c>
      <c r="BB134" s="115"/>
      <c r="BC134" s="115">
        <v>2</v>
      </c>
      <c r="BD134" s="115"/>
      <c r="BE134" s="115">
        <v>4</v>
      </c>
      <c r="BF134" s="115"/>
      <c r="BG134" s="115"/>
      <c r="BH134" s="115"/>
      <c r="BI134" s="115"/>
      <c r="BJ134" s="116">
        <f>BA134+BD134*1+BE134*2+BF134*5+BG134*10+BH134*10+BI134*3</f>
        <v>21.59</v>
      </c>
      <c r="BK134" s="90"/>
      <c r="BL134" s="117">
        <f>$BL$118/L134</f>
        <v>0.535031847133758</v>
      </c>
      <c r="BM134" s="118">
        <f>$BM$118/V134</f>
        <v>0.47337794588303744</v>
      </c>
      <c r="BN134" s="118">
        <f>$BN$118/AF134</f>
        <v>0.512999611951882</v>
      </c>
      <c r="BO134" s="118">
        <f>$BO$118/AP134</f>
        <v>0.46509463233012716</v>
      </c>
      <c r="BP134" s="118">
        <f>$BP$118/AZ134</f>
        <v>0.44901315789473684</v>
      </c>
      <c r="BQ134" s="119">
        <f>$BQ$118/BJ134</f>
        <v>0.5020842982862437</v>
      </c>
      <c r="BR134" s="176">
        <f>(SUM(BL134:BQ134))</f>
        <v>2.937601493479785</v>
      </c>
      <c r="BS134" s="121">
        <f>($BS$118*BR134)</f>
        <v>0.5769189267123119</v>
      </c>
      <c r="BT134" s="177">
        <f>(RANK(BS134,$BS$119:$BS$141))</f>
        <v>16</v>
      </c>
      <c r="BV134" s="123">
        <f>L134+V134+AF134+AP134+AZ134+BJ134</f>
        <v>165.37</v>
      </c>
    </row>
    <row r="135" spans="1:74" ht="12.75">
      <c r="A135" s="97">
        <v>9</v>
      </c>
      <c r="B135" s="98" t="s">
        <v>50</v>
      </c>
      <c r="C135" s="99">
        <v>39.31</v>
      </c>
      <c r="D135" s="100">
        <v>2</v>
      </c>
      <c r="E135" s="100">
        <v>1</v>
      </c>
      <c r="F135" s="100">
        <v>3</v>
      </c>
      <c r="G135" s="100">
        <v>4</v>
      </c>
      <c r="H135" s="100">
        <v>2</v>
      </c>
      <c r="I135" s="100"/>
      <c r="J135" s="100"/>
      <c r="K135" s="100"/>
      <c r="L135" s="172">
        <f>C135+F135*1+G135*2+H135*5+I135*10+J135*10+K135*3</f>
        <v>60.31</v>
      </c>
      <c r="M135" s="102">
        <v>35.87</v>
      </c>
      <c r="N135" s="103">
        <v>2</v>
      </c>
      <c r="O135" s="103">
        <v>6</v>
      </c>
      <c r="P135" s="103">
        <v>1</v>
      </c>
      <c r="Q135" s="103">
        <v>1</v>
      </c>
      <c r="R135" s="103"/>
      <c r="S135" s="103"/>
      <c r="T135" s="103"/>
      <c r="U135" s="103"/>
      <c r="V135" s="104">
        <f>M135+P135*1+Q135*2+R135*5+S135*10+T135*10+U135*3</f>
        <v>38.87</v>
      </c>
      <c r="W135" s="173">
        <v>16.57</v>
      </c>
      <c r="X135" s="106"/>
      <c r="Y135" s="106">
        <v>5</v>
      </c>
      <c r="Z135" s="106">
        <v>4</v>
      </c>
      <c r="AA135" s="106">
        <v>1</v>
      </c>
      <c r="AB135" s="106"/>
      <c r="AC135" s="106"/>
      <c r="AD135" s="106"/>
      <c r="AE135" s="106"/>
      <c r="AF135" s="174">
        <f>W135+Z135*1+AA135*2+AB135*5+AC135*10+AD135*10+AE135*3</f>
        <v>22.57</v>
      </c>
      <c r="AG135" s="108">
        <v>17.55</v>
      </c>
      <c r="AH135" s="109">
        <v>3</v>
      </c>
      <c r="AI135" s="109">
        <v>3</v>
      </c>
      <c r="AJ135" s="109"/>
      <c r="AK135" s="109"/>
      <c r="AL135" s="109">
        <v>3</v>
      </c>
      <c r="AM135" s="109"/>
      <c r="AN135" s="109"/>
      <c r="AO135" s="109"/>
      <c r="AP135" s="110">
        <f>AG135+AJ135*1+AK135*2+AL135*5+AM135*10+AN135*10+AO135*3</f>
        <v>32.55</v>
      </c>
      <c r="AQ135" s="175">
        <v>11.41</v>
      </c>
      <c r="AR135" s="112">
        <v>6</v>
      </c>
      <c r="AS135" s="112"/>
      <c r="AT135" s="112"/>
      <c r="AU135" s="112"/>
      <c r="AV135" s="112"/>
      <c r="AW135" s="112"/>
      <c r="AX135" s="112"/>
      <c r="AY135" s="112"/>
      <c r="AZ135" s="113">
        <f>AQ135+AT135*1+AU135*2+AV135*5+AW135*10+AX135*10+AY135*3</f>
        <v>11.41</v>
      </c>
      <c r="BA135" s="114">
        <v>18.25</v>
      </c>
      <c r="BB135" s="115"/>
      <c r="BC135" s="115">
        <v>5</v>
      </c>
      <c r="BD135" s="115"/>
      <c r="BE135" s="115">
        <v>1</v>
      </c>
      <c r="BF135" s="115"/>
      <c r="BG135" s="115"/>
      <c r="BH135" s="115"/>
      <c r="BI135" s="115"/>
      <c r="BJ135" s="116">
        <f>BA135+BD135*1+BE135*2+BF135*5+BG135*10+BH135*10+BI135*3</f>
        <v>20.25</v>
      </c>
      <c r="BK135" s="90"/>
      <c r="BL135" s="117">
        <f>$BL$118/L135</f>
        <v>0.3482009616978942</v>
      </c>
      <c r="BM135" s="118">
        <f>$BM$118/V135</f>
        <v>0.4185747363004888</v>
      </c>
      <c r="BN135" s="118">
        <f>$BN$118/AF135</f>
        <v>0.5857332742578645</v>
      </c>
      <c r="BO135" s="118">
        <f>$BO$118/AP135</f>
        <v>0.4605222734254993</v>
      </c>
      <c r="BP135" s="118">
        <f>$BP$118/AZ135</f>
        <v>0.4785276073619632</v>
      </c>
      <c r="BQ135" s="119">
        <f>$BQ$118/BJ135</f>
        <v>0.5353086419753086</v>
      </c>
      <c r="BR135" s="176">
        <f>(SUM(BL135:BQ135))</f>
        <v>2.8268674950190187</v>
      </c>
      <c r="BS135" s="121">
        <f>($BS$118*BR135)</f>
        <v>0.555171749743501</v>
      </c>
      <c r="BT135" s="177">
        <f>(RANK(BS135,$BS$119:$BS$141))</f>
        <v>17</v>
      </c>
      <c r="BV135" s="123">
        <f>L135+V135+AF135+AP135+AZ135+BJ135</f>
        <v>185.96</v>
      </c>
    </row>
    <row r="136" spans="1:74" ht="12.75">
      <c r="A136" s="97">
        <v>5</v>
      </c>
      <c r="B136" s="98" t="s">
        <v>46</v>
      </c>
      <c r="C136" s="99">
        <v>22.73</v>
      </c>
      <c r="D136" s="100">
        <v>2</v>
      </c>
      <c r="E136" s="100">
        <v>2</v>
      </c>
      <c r="F136" s="100">
        <v>2</v>
      </c>
      <c r="G136" s="100"/>
      <c r="H136" s="100">
        <v>6</v>
      </c>
      <c r="I136" s="100"/>
      <c r="J136" s="100"/>
      <c r="K136" s="100"/>
      <c r="L136" s="172">
        <f>C136+F136*1+G136*2+H136*5+I136*10+J136*10+K136*3</f>
        <v>54.730000000000004</v>
      </c>
      <c r="M136" s="102">
        <v>37.89</v>
      </c>
      <c r="N136" s="103">
        <v>1</v>
      </c>
      <c r="O136" s="103"/>
      <c r="P136" s="103">
        <v>3</v>
      </c>
      <c r="Q136" s="103"/>
      <c r="R136" s="103">
        <v>5</v>
      </c>
      <c r="S136" s="103">
        <v>1</v>
      </c>
      <c r="T136" s="103">
        <v>1</v>
      </c>
      <c r="U136" s="103">
        <v>1</v>
      </c>
      <c r="V136" s="104">
        <f>M136+P136*1+Q136*2+R136*5+S136*10+T136*10+U136*3</f>
        <v>88.89</v>
      </c>
      <c r="W136" s="173">
        <v>17.25</v>
      </c>
      <c r="X136" s="106"/>
      <c r="Y136" s="106">
        <v>3</v>
      </c>
      <c r="Z136" s="106"/>
      <c r="AA136" s="106">
        <v>2</v>
      </c>
      <c r="AB136" s="106">
        <v>5</v>
      </c>
      <c r="AC136" s="106"/>
      <c r="AD136" s="106"/>
      <c r="AE136" s="106"/>
      <c r="AF136" s="174">
        <f>W136+Z136*1+AA136*2+AB136*5+AC136*10+AD136*10+AE136*3</f>
        <v>46.25</v>
      </c>
      <c r="AG136" s="108">
        <v>23.29</v>
      </c>
      <c r="AH136" s="109">
        <v>3</v>
      </c>
      <c r="AI136" s="109">
        <v>2</v>
      </c>
      <c r="AJ136" s="109"/>
      <c r="AK136" s="109"/>
      <c r="AL136" s="109">
        <v>4</v>
      </c>
      <c r="AM136" s="109"/>
      <c r="AN136" s="109"/>
      <c r="AO136" s="109"/>
      <c r="AP136" s="110">
        <f>AG136+AJ136*1+AK136*2+AL136*5+AM136*10+AN136*10+AO136*3</f>
        <v>43.29</v>
      </c>
      <c r="AQ136" s="175">
        <v>11.06</v>
      </c>
      <c r="AR136" s="112">
        <v>6</v>
      </c>
      <c r="AS136" s="112"/>
      <c r="AT136" s="112"/>
      <c r="AU136" s="112"/>
      <c r="AV136" s="112"/>
      <c r="AW136" s="112"/>
      <c r="AX136" s="112"/>
      <c r="AY136" s="112"/>
      <c r="AZ136" s="113">
        <f>AQ136+AT136*1+AU136*2+AV136*5+AW136*10+AX136*10+AY136*3</f>
        <v>11.06</v>
      </c>
      <c r="BA136" s="114">
        <v>12.82</v>
      </c>
      <c r="BB136" s="115"/>
      <c r="BC136" s="115">
        <v>3</v>
      </c>
      <c r="BD136" s="115"/>
      <c r="BE136" s="115">
        <v>2</v>
      </c>
      <c r="BF136" s="115">
        <v>1</v>
      </c>
      <c r="BG136" s="115"/>
      <c r="BH136" s="115"/>
      <c r="BI136" s="115"/>
      <c r="BJ136" s="116">
        <f>BA136+BD136*1+BE136*2+BF136*5+BG136*10+BH136*10+BI136*3</f>
        <v>21.82</v>
      </c>
      <c r="BK136" s="90"/>
      <c r="BL136" s="117">
        <f>$BL$118/L136</f>
        <v>0.38370180887995614</v>
      </c>
      <c r="BM136" s="118">
        <f>$BM$118/V136</f>
        <v>0.18303521205984924</v>
      </c>
      <c r="BN136" s="118">
        <f>$BN$118/AF136</f>
        <v>0.28583783783783784</v>
      </c>
      <c r="BO136" s="118">
        <f>$BO$118/AP136</f>
        <v>0.3462693462693463</v>
      </c>
      <c r="BP136" s="118">
        <f>$BP$118/AZ136</f>
        <v>0.49367088607594933</v>
      </c>
      <c r="BQ136" s="119">
        <f>$BQ$118/BJ136</f>
        <v>0.49679193400549954</v>
      </c>
      <c r="BR136" s="176">
        <f>(SUM(BL136:BQ136))</f>
        <v>2.1893070251284383</v>
      </c>
      <c r="BS136" s="121">
        <f>($BS$118*BR136)</f>
        <v>0.4299605177844095</v>
      </c>
      <c r="BT136" s="177">
        <f>(RANK(BS136,$BS$119:$BS$141))</f>
        <v>18</v>
      </c>
      <c r="BV136" s="123">
        <f>L136+V136+AF136+AP136+AZ136+BJ136</f>
        <v>266.04</v>
      </c>
    </row>
    <row r="137" spans="1:74" ht="12.75">
      <c r="A137" s="97">
        <v>13</v>
      </c>
      <c r="B137" s="98" t="s">
        <v>54</v>
      </c>
      <c r="C137" s="99">
        <v>23.14</v>
      </c>
      <c r="D137" s="100">
        <v>2</v>
      </c>
      <c r="E137" s="100"/>
      <c r="F137" s="100"/>
      <c r="G137" s="100"/>
      <c r="H137" s="100">
        <v>10</v>
      </c>
      <c r="I137" s="100"/>
      <c r="J137" s="100"/>
      <c r="K137" s="100">
        <v>1</v>
      </c>
      <c r="L137" s="172">
        <f>C137+F137*1+G137*2+H137*5+I137*10+J137*10+K137*3</f>
        <v>76.14</v>
      </c>
      <c r="M137" s="102">
        <v>26.15</v>
      </c>
      <c r="N137" s="103">
        <v>2</v>
      </c>
      <c r="O137" s="103">
        <v>3</v>
      </c>
      <c r="P137" s="103"/>
      <c r="Q137" s="103">
        <v>1</v>
      </c>
      <c r="R137" s="103">
        <v>4</v>
      </c>
      <c r="S137" s="103"/>
      <c r="T137" s="103"/>
      <c r="U137" s="103">
        <v>10</v>
      </c>
      <c r="V137" s="104">
        <f>M137+P137*1+Q137*2+R137*5+S137*10+T137*10+U137*3</f>
        <v>78.15</v>
      </c>
      <c r="W137" s="173">
        <v>15.65</v>
      </c>
      <c r="X137" s="106"/>
      <c r="Y137" s="106">
        <v>1</v>
      </c>
      <c r="Z137" s="106"/>
      <c r="AA137" s="106">
        <v>4</v>
      </c>
      <c r="AB137" s="106">
        <v>5</v>
      </c>
      <c r="AC137" s="106"/>
      <c r="AD137" s="106"/>
      <c r="AE137" s="106"/>
      <c r="AF137" s="174">
        <f>W137+Z137*1+AA137*2+AB137*5+AC137*10+AD137*10+AE137*3</f>
        <v>48.65</v>
      </c>
      <c r="AG137" s="108">
        <v>21.58</v>
      </c>
      <c r="AH137" s="109">
        <v>3</v>
      </c>
      <c r="AI137" s="109">
        <v>2</v>
      </c>
      <c r="AJ137" s="109"/>
      <c r="AK137" s="109"/>
      <c r="AL137" s="109">
        <v>4</v>
      </c>
      <c r="AM137" s="109"/>
      <c r="AN137" s="109"/>
      <c r="AO137" s="109"/>
      <c r="AP137" s="110">
        <f>AG137+AJ137*1+AK137*2+AL137*5+AM137*10+AN137*10+AO137*3</f>
        <v>41.58</v>
      </c>
      <c r="AQ137" s="175">
        <v>19.04</v>
      </c>
      <c r="AR137" s="112">
        <v>6</v>
      </c>
      <c r="AS137" s="112"/>
      <c r="AT137" s="112"/>
      <c r="AU137" s="112"/>
      <c r="AV137" s="112"/>
      <c r="AW137" s="112"/>
      <c r="AX137" s="112"/>
      <c r="AY137" s="112"/>
      <c r="AZ137" s="113">
        <f>AQ137+AT137*1+AU137*2+AV137*5+AW137*10+AX137*10+AY137*3</f>
        <v>19.04</v>
      </c>
      <c r="BA137" s="114">
        <v>8.97</v>
      </c>
      <c r="BB137" s="115"/>
      <c r="BC137" s="115">
        <v>4</v>
      </c>
      <c r="BD137" s="115"/>
      <c r="BE137" s="115"/>
      <c r="BF137" s="115">
        <v>2</v>
      </c>
      <c r="BG137" s="115"/>
      <c r="BH137" s="115"/>
      <c r="BI137" s="115"/>
      <c r="BJ137" s="116">
        <f>BA137+BD137*1+BE137*2+BF137*5+BG137*10+BH137*10+BI137*3</f>
        <v>18.97</v>
      </c>
      <c r="BK137" s="90"/>
      <c r="BL137" s="117">
        <f>$BL$118/L137</f>
        <v>0.27580772261623326</v>
      </c>
      <c r="BM137" s="118">
        <f>$BM$118/V137</f>
        <v>0.20818937939859242</v>
      </c>
      <c r="BN137" s="118">
        <f>$BN$118/AF137</f>
        <v>0.2717368961973279</v>
      </c>
      <c r="BO137" s="118">
        <f>$BO$118/AP137</f>
        <v>0.3605098605098605</v>
      </c>
      <c r="BP137" s="118">
        <f>$BP$118/AZ137</f>
        <v>0.286764705882353</v>
      </c>
      <c r="BQ137" s="119">
        <f>$BQ$118/BJ137</f>
        <v>0.5714285714285715</v>
      </c>
      <c r="BR137" s="176">
        <f>(SUM(BL137:BQ137))</f>
        <v>1.9744371360329387</v>
      </c>
      <c r="BS137" s="121">
        <f>($BS$118*BR137)</f>
        <v>0.38776197381072464</v>
      </c>
      <c r="BT137" s="177">
        <f>(RANK(BS137,$BS$119:$BS$141))</f>
        <v>19</v>
      </c>
      <c r="BV137" s="123">
        <f>L137+V137+AF137+AP137+AZ137+BJ137</f>
        <v>282.5300000000001</v>
      </c>
    </row>
    <row r="138" spans="1:74" ht="12.75" hidden="1">
      <c r="A138" s="97">
        <v>20</v>
      </c>
      <c r="B138" s="98"/>
      <c r="C138" s="99">
        <v>9999</v>
      </c>
      <c r="D138" s="100"/>
      <c r="E138" s="100"/>
      <c r="F138" s="100"/>
      <c r="G138" s="100"/>
      <c r="H138" s="100"/>
      <c r="I138" s="100"/>
      <c r="J138" s="100"/>
      <c r="K138" s="100"/>
      <c r="L138" s="172">
        <f>C138+F138*1+G138*2+H138*5+I138*10+J138*10+K138*3</f>
        <v>9999</v>
      </c>
      <c r="M138" s="102">
        <v>9999</v>
      </c>
      <c r="N138" s="103"/>
      <c r="O138" s="103"/>
      <c r="P138" s="103"/>
      <c r="Q138" s="103"/>
      <c r="R138" s="103"/>
      <c r="S138" s="103"/>
      <c r="T138" s="103"/>
      <c r="U138" s="103"/>
      <c r="V138" s="104">
        <f>M138+P138*1+Q138*2+R138*5+S138*10+T138*10+U138*3</f>
        <v>9999</v>
      </c>
      <c r="W138" s="173">
        <v>9999</v>
      </c>
      <c r="X138" s="106"/>
      <c r="Y138" s="106"/>
      <c r="Z138" s="106"/>
      <c r="AA138" s="106"/>
      <c r="AB138" s="106"/>
      <c r="AC138" s="106"/>
      <c r="AD138" s="106"/>
      <c r="AE138" s="106"/>
      <c r="AF138" s="174">
        <f>W138+Z138*1+AA138*2+AB138*5+AC138*10+AD138*10+AE138*3</f>
        <v>9999</v>
      </c>
      <c r="AG138" s="108">
        <v>9999</v>
      </c>
      <c r="AH138" s="109"/>
      <c r="AI138" s="109"/>
      <c r="AJ138" s="109"/>
      <c r="AK138" s="109"/>
      <c r="AL138" s="109"/>
      <c r="AM138" s="109"/>
      <c r="AN138" s="109"/>
      <c r="AO138" s="109"/>
      <c r="AP138" s="110">
        <f>AG138+AJ138*1+AK138*2+AL138*5+AM138*10+AN138*10+AO138*3</f>
        <v>9999</v>
      </c>
      <c r="AQ138" s="175">
        <v>9999</v>
      </c>
      <c r="AR138" s="112"/>
      <c r="AS138" s="112"/>
      <c r="AT138" s="112"/>
      <c r="AU138" s="112"/>
      <c r="AV138" s="112"/>
      <c r="AW138" s="112"/>
      <c r="AX138" s="112"/>
      <c r="AY138" s="112"/>
      <c r="AZ138" s="113">
        <f>AQ138+AT138*1+AU138*2+AV138*5+AW138*10+AX138*10+AY138*3</f>
        <v>9999</v>
      </c>
      <c r="BA138" s="114">
        <v>9999</v>
      </c>
      <c r="BB138" s="115"/>
      <c r="BC138" s="115"/>
      <c r="BD138" s="115"/>
      <c r="BE138" s="115"/>
      <c r="BF138" s="115"/>
      <c r="BG138" s="115"/>
      <c r="BH138" s="115"/>
      <c r="BI138" s="115"/>
      <c r="BJ138" s="116">
        <f>BA138+BD138*1+BE138*2+BF138*5+BG138*10+BH138*10+BI138*3</f>
        <v>9999</v>
      </c>
      <c r="BK138" s="90"/>
      <c r="BL138" s="117">
        <f>$BL$118/L138</f>
        <v>0.0021002100210021</v>
      </c>
      <c r="BM138" s="118">
        <f>$BM$118/V138</f>
        <v>0.0016271627162716272</v>
      </c>
      <c r="BN138" s="118">
        <f>$BN$118/AF138</f>
        <v>0.0013221322132213223</v>
      </c>
      <c r="BO138" s="118">
        <f>$BO$118/AP138</f>
        <v>0.0014991499149914992</v>
      </c>
      <c r="BP138" s="118">
        <f>$BP$118/AZ138</f>
        <v>0.0005460546054605461</v>
      </c>
      <c r="BQ138" s="119">
        <f>$BQ$118/BJ138</f>
        <v>0.001084108410841084</v>
      </c>
      <c r="BR138" s="176">
        <f>(SUM(BL138:BQ138))</f>
        <v>0.008178817881788179</v>
      </c>
      <c r="BS138" s="121">
        <f>($BS$118*BR138)</f>
        <v>0.0016062474248497553</v>
      </c>
      <c r="BT138" s="177">
        <f>(RANK(BS138,$BS$119:$BS$141))</f>
        <v>20</v>
      </c>
      <c r="BV138" s="123">
        <f>L138+V138+AF138+AP138+AZ138+BJ138</f>
        <v>59994</v>
      </c>
    </row>
    <row r="139" spans="1:74" ht="12.75" hidden="1">
      <c r="A139" s="97">
        <v>21</v>
      </c>
      <c r="B139" s="98" t="s">
        <v>37</v>
      </c>
      <c r="C139" s="99">
        <v>9999</v>
      </c>
      <c r="D139" s="100"/>
      <c r="E139" s="100"/>
      <c r="F139" s="100"/>
      <c r="G139" s="100"/>
      <c r="H139" s="100"/>
      <c r="I139" s="100"/>
      <c r="J139" s="100"/>
      <c r="K139" s="100"/>
      <c r="L139" s="172">
        <f>C139+F139*1+G139*2+H139*5+I139*10+J139*10+K139*3</f>
        <v>9999</v>
      </c>
      <c r="M139" s="102">
        <v>9999</v>
      </c>
      <c r="N139" s="103"/>
      <c r="O139" s="103"/>
      <c r="P139" s="103"/>
      <c r="Q139" s="103"/>
      <c r="R139" s="103"/>
      <c r="S139" s="103"/>
      <c r="T139" s="103"/>
      <c r="U139" s="103"/>
      <c r="V139" s="104">
        <f>M139+P139*1+Q139*2+R139*5+S139*10+T139*10+U139*3</f>
        <v>9999</v>
      </c>
      <c r="W139" s="173">
        <v>9999</v>
      </c>
      <c r="X139" s="106"/>
      <c r="Y139" s="106"/>
      <c r="Z139" s="106"/>
      <c r="AA139" s="106"/>
      <c r="AB139" s="106"/>
      <c r="AC139" s="106"/>
      <c r="AD139" s="106"/>
      <c r="AE139" s="106"/>
      <c r="AF139" s="174">
        <f>W139+Z139*1+AA139*2+AB139*5+AC139*10+AD139*10+AE139*3</f>
        <v>9999</v>
      </c>
      <c r="AG139" s="108">
        <v>9999</v>
      </c>
      <c r="AH139" s="109"/>
      <c r="AI139" s="109"/>
      <c r="AJ139" s="109"/>
      <c r="AK139" s="109"/>
      <c r="AL139" s="109"/>
      <c r="AM139" s="109"/>
      <c r="AN139" s="109"/>
      <c r="AO139" s="109"/>
      <c r="AP139" s="110">
        <f>AG139+AJ139*1+AK139*2+AL139*5+AM139*10+AN139*10+AO139*3</f>
        <v>9999</v>
      </c>
      <c r="AQ139" s="175">
        <v>9999</v>
      </c>
      <c r="AR139" s="112"/>
      <c r="AS139" s="112"/>
      <c r="AT139" s="112"/>
      <c r="AU139" s="112"/>
      <c r="AV139" s="112"/>
      <c r="AW139" s="112"/>
      <c r="AX139" s="112"/>
      <c r="AY139" s="112"/>
      <c r="AZ139" s="113">
        <f>AQ139+AT139*1+AU139*2+AV139*5+AW139*10+AX139*10+AY139*3</f>
        <v>9999</v>
      </c>
      <c r="BA139" s="114">
        <v>9999</v>
      </c>
      <c r="BB139" s="115"/>
      <c r="BC139" s="115"/>
      <c r="BD139" s="115"/>
      <c r="BE139" s="115"/>
      <c r="BF139" s="115"/>
      <c r="BG139" s="115"/>
      <c r="BH139" s="115"/>
      <c r="BI139" s="115"/>
      <c r="BJ139" s="116">
        <f>BA139+BD139*1+BE139*2+BF139*5+BG139*10+BH139*10+BI139*3</f>
        <v>9999</v>
      </c>
      <c r="BK139" s="90"/>
      <c r="BL139" s="117">
        <f>$BL$118/L139</f>
        <v>0.0021002100210021</v>
      </c>
      <c r="BM139" s="118">
        <f>$BM$118/V139</f>
        <v>0.0016271627162716272</v>
      </c>
      <c r="BN139" s="118">
        <f>$BN$118/AF139</f>
        <v>0.0013221322132213223</v>
      </c>
      <c r="BO139" s="118">
        <f>$BO$118/AP139</f>
        <v>0.0014991499149914992</v>
      </c>
      <c r="BP139" s="118">
        <f>$BP$118/AZ139</f>
        <v>0.0005460546054605461</v>
      </c>
      <c r="BQ139" s="119">
        <f>$BQ$118/BJ139</f>
        <v>0.001084108410841084</v>
      </c>
      <c r="BR139" s="176">
        <f>(SUM(BL139:BQ139))</f>
        <v>0.008178817881788179</v>
      </c>
      <c r="BS139" s="121">
        <f>($BS$118*BR139)</f>
        <v>0.0016062474248497553</v>
      </c>
      <c r="BT139" s="177">
        <f>(RANK(BS139,$BS$119:$BS$141))</f>
        <v>20</v>
      </c>
      <c r="BV139" s="123">
        <f>L139+V139+AF139+AP139+AZ139+BJ139</f>
        <v>59994</v>
      </c>
    </row>
    <row r="140" spans="1:74" ht="12.75" hidden="1">
      <c r="A140" s="97">
        <v>22</v>
      </c>
      <c r="B140" s="98" t="s">
        <v>37</v>
      </c>
      <c r="C140" s="99">
        <v>9999</v>
      </c>
      <c r="D140" s="100"/>
      <c r="E140" s="100"/>
      <c r="F140" s="100"/>
      <c r="G140" s="100"/>
      <c r="H140" s="100"/>
      <c r="I140" s="100"/>
      <c r="J140" s="100"/>
      <c r="K140" s="100"/>
      <c r="L140" s="172">
        <f>C140+F140*1+G140*2+H140*5+I140*10+J140*10+K140*3</f>
        <v>9999</v>
      </c>
      <c r="M140" s="102">
        <v>9999</v>
      </c>
      <c r="N140" s="103"/>
      <c r="O140" s="103"/>
      <c r="P140" s="103"/>
      <c r="Q140" s="103"/>
      <c r="R140" s="103"/>
      <c r="S140" s="103"/>
      <c r="T140" s="103"/>
      <c r="U140" s="103"/>
      <c r="V140" s="104">
        <f>M140+P140*1+Q140*2+R140*5+S140*10+T140*10+U140*3</f>
        <v>9999</v>
      </c>
      <c r="W140" s="173">
        <v>9999</v>
      </c>
      <c r="X140" s="106"/>
      <c r="Y140" s="106"/>
      <c r="Z140" s="106"/>
      <c r="AA140" s="106"/>
      <c r="AB140" s="106"/>
      <c r="AC140" s="106"/>
      <c r="AD140" s="106"/>
      <c r="AE140" s="106"/>
      <c r="AF140" s="174">
        <f>W140+Z140*1+AA140*2+AB140*5+AC140*10+AD140*10+AE140*3</f>
        <v>9999</v>
      </c>
      <c r="AG140" s="108">
        <v>9999</v>
      </c>
      <c r="AH140" s="109"/>
      <c r="AI140" s="109"/>
      <c r="AJ140" s="109"/>
      <c r="AK140" s="109"/>
      <c r="AL140" s="109"/>
      <c r="AM140" s="109"/>
      <c r="AN140" s="109"/>
      <c r="AO140" s="109"/>
      <c r="AP140" s="110">
        <f>AG140+AJ140*1+AK140*2+AL140*5+AM140*10+AN140*10+AO140*3</f>
        <v>9999</v>
      </c>
      <c r="AQ140" s="175">
        <v>9999</v>
      </c>
      <c r="AR140" s="112"/>
      <c r="AS140" s="112"/>
      <c r="AT140" s="112"/>
      <c r="AU140" s="112"/>
      <c r="AV140" s="112"/>
      <c r="AW140" s="112"/>
      <c r="AX140" s="112"/>
      <c r="AY140" s="112"/>
      <c r="AZ140" s="113">
        <f>AQ140+AT140*1+AU140*2+AV140*5+AW140*10+AX140*10+AY140*3</f>
        <v>9999</v>
      </c>
      <c r="BA140" s="114">
        <v>9999</v>
      </c>
      <c r="BB140" s="115"/>
      <c r="BC140" s="115"/>
      <c r="BD140" s="115"/>
      <c r="BE140" s="115"/>
      <c r="BF140" s="115"/>
      <c r="BG140" s="115"/>
      <c r="BH140" s="115"/>
      <c r="BI140" s="115"/>
      <c r="BJ140" s="116">
        <f>BA140+BD140*1+BE140*2+BF140*5+BG140*10+BH140*10+BI140*3</f>
        <v>9999</v>
      </c>
      <c r="BK140" s="90"/>
      <c r="BL140" s="117">
        <f>$BL$118/L140</f>
        <v>0.0021002100210021</v>
      </c>
      <c r="BM140" s="118">
        <f>$BM$118/V140</f>
        <v>0.0016271627162716272</v>
      </c>
      <c r="BN140" s="118">
        <f>$BN$118/AF140</f>
        <v>0.0013221322132213223</v>
      </c>
      <c r="BO140" s="118">
        <f>$BO$118/AP140</f>
        <v>0.0014991499149914992</v>
      </c>
      <c r="BP140" s="118">
        <f>$BP$118/AZ140</f>
        <v>0.0005460546054605461</v>
      </c>
      <c r="BQ140" s="119">
        <f>$BQ$118/BJ140</f>
        <v>0.001084108410841084</v>
      </c>
      <c r="BR140" s="176">
        <f>(SUM(BL140:BQ140))</f>
        <v>0.008178817881788179</v>
      </c>
      <c r="BS140" s="121">
        <f>($BS$118*BR140)</f>
        <v>0.0016062474248497553</v>
      </c>
      <c r="BT140" s="177">
        <f>(RANK(BS140,$BS$119:$BS$141))</f>
        <v>20</v>
      </c>
      <c r="BV140" s="123">
        <f>L140+V140+AF140+AP140+AZ140+BJ140</f>
        <v>59994</v>
      </c>
    </row>
    <row r="141" spans="1:74" ht="12.75" hidden="1">
      <c r="A141" s="126">
        <v>23</v>
      </c>
      <c r="B141" s="127" t="s">
        <v>37</v>
      </c>
      <c r="C141" s="128">
        <v>9999</v>
      </c>
      <c r="D141" s="129"/>
      <c r="E141" s="129"/>
      <c r="F141" s="129"/>
      <c r="G141" s="129"/>
      <c r="H141" s="129"/>
      <c r="I141" s="129"/>
      <c r="J141" s="129"/>
      <c r="K141" s="129"/>
      <c r="L141" s="178">
        <f>C141+F141*1+G141*2+H141*5+I141*10+J141*10+K141*3</f>
        <v>9999</v>
      </c>
      <c r="M141" s="131">
        <v>9999</v>
      </c>
      <c r="N141" s="132"/>
      <c r="O141" s="132"/>
      <c r="P141" s="132"/>
      <c r="Q141" s="132"/>
      <c r="R141" s="132"/>
      <c r="S141" s="132"/>
      <c r="T141" s="132"/>
      <c r="U141" s="132"/>
      <c r="V141" s="133">
        <f>M141+P141*1+Q141*2+R141*5+S141*10+T141*10+U141*3</f>
        <v>9999</v>
      </c>
      <c r="W141" s="179">
        <v>9999</v>
      </c>
      <c r="X141" s="135"/>
      <c r="Y141" s="135"/>
      <c r="Z141" s="135"/>
      <c r="AA141" s="135"/>
      <c r="AB141" s="135"/>
      <c r="AC141" s="135"/>
      <c r="AD141" s="135"/>
      <c r="AE141" s="135"/>
      <c r="AF141" s="180">
        <f>W141+Z141*1+AA141*2+AB141*5+AC141*10+AD141*10+AE141*3</f>
        <v>9999</v>
      </c>
      <c r="AG141" s="137">
        <v>9999</v>
      </c>
      <c r="AH141" s="138"/>
      <c r="AI141" s="138"/>
      <c r="AJ141" s="138"/>
      <c r="AK141" s="138"/>
      <c r="AL141" s="138"/>
      <c r="AM141" s="138"/>
      <c r="AN141" s="138"/>
      <c r="AO141" s="138"/>
      <c r="AP141" s="139">
        <f>AG141+AJ141*1+AK141*2+AL141*5+AM141*10+AN141*10+AO141*3</f>
        <v>9999</v>
      </c>
      <c r="AQ141" s="181">
        <v>9999</v>
      </c>
      <c r="AR141" s="141"/>
      <c r="AS141" s="141"/>
      <c r="AT141" s="141"/>
      <c r="AU141" s="141"/>
      <c r="AV141" s="141"/>
      <c r="AW141" s="141"/>
      <c r="AX141" s="141"/>
      <c r="AY141" s="141"/>
      <c r="AZ141" s="142">
        <f>AQ141+AT141*1+AU141*2+AV141*5+AW141*10+AX141*10+AY141*3</f>
        <v>9999</v>
      </c>
      <c r="BA141" s="143">
        <v>9999</v>
      </c>
      <c r="BB141" s="144"/>
      <c r="BC141" s="144"/>
      <c r="BD141" s="144"/>
      <c r="BE141" s="144"/>
      <c r="BF141" s="144"/>
      <c r="BG141" s="144"/>
      <c r="BH141" s="144"/>
      <c r="BI141" s="144"/>
      <c r="BJ141" s="145">
        <f>BA141+BD141*1+BE141*2+BF141*5+BG141*10+BH141*10+BI141*3</f>
        <v>9999</v>
      </c>
      <c r="BK141" s="90"/>
      <c r="BL141" s="146">
        <f>$BL$118/L141</f>
        <v>0.0021002100210021</v>
      </c>
      <c r="BM141" s="147">
        <f>$BM$118/V141</f>
        <v>0.0016271627162716272</v>
      </c>
      <c r="BN141" s="147">
        <f>$BN$118/AF141</f>
        <v>0.0013221322132213223</v>
      </c>
      <c r="BO141" s="147">
        <f>$BO$118/AP141</f>
        <v>0.0014991499149914992</v>
      </c>
      <c r="BP141" s="147">
        <f>$BP$118/AZ141</f>
        <v>0.0005460546054605461</v>
      </c>
      <c r="BQ141" s="148">
        <f>$BQ$118/BJ141</f>
        <v>0.001084108410841084</v>
      </c>
      <c r="BR141" s="182">
        <f>(SUM(BL141:BQ141))</f>
        <v>0.008178817881788179</v>
      </c>
      <c r="BS141" s="150">
        <f>($BS$118*BR141)</f>
        <v>0.0016062474248497553</v>
      </c>
      <c r="BT141" s="183">
        <f>(RANK(BS141,$BS$119:$BS$141))</f>
        <v>20</v>
      </c>
      <c r="BV141" s="152">
        <f>L141+V141+AF141+AP141+AZ141+BJ141</f>
        <v>59994</v>
      </c>
    </row>
    <row r="142" spans="63:72" ht="12.75" hidden="1">
      <c r="BK142" s="31"/>
      <c r="BS142" s="153"/>
      <c r="BT142" s="153"/>
    </row>
    <row r="143" spans="1:74" ht="12.75" hidden="1">
      <c r="A143" s="154"/>
      <c r="B143" s="4" t="s">
        <v>42</v>
      </c>
      <c r="C143" s="185">
        <v>1</v>
      </c>
      <c r="D143" s="185"/>
      <c r="E143" s="185"/>
      <c r="F143" s="185"/>
      <c r="G143" s="185"/>
      <c r="H143" s="185"/>
      <c r="I143" s="185"/>
      <c r="J143" s="185"/>
      <c r="K143" s="185"/>
      <c r="L143" s="185"/>
      <c r="M143" s="186">
        <v>2</v>
      </c>
      <c r="N143" s="186"/>
      <c r="O143" s="186"/>
      <c r="P143" s="186"/>
      <c r="Q143" s="186"/>
      <c r="R143" s="186"/>
      <c r="S143" s="186"/>
      <c r="T143" s="186"/>
      <c r="U143" s="186"/>
      <c r="V143" s="186"/>
      <c r="W143" s="187">
        <v>3</v>
      </c>
      <c r="X143" s="187"/>
      <c r="Y143" s="187"/>
      <c r="Z143" s="187"/>
      <c r="AA143" s="187"/>
      <c r="AB143" s="187"/>
      <c r="AC143" s="187"/>
      <c r="AD143" s="187"/>
      <c r="AE143" s="187"/>
      <c r="AF143" s="187"/>
      <c r="AG143" s="188">
        <v>4</v>
      </c>
      <c r="AH143" s="188"/>
      <c r="AI143" s="188"/>
      <c r="AJ143" s="188"/>
      <c r="AK143" s="188"/>
      <c r="AL143" s="188"/>
      <c r="AM143" s="188"/>
      <c r="AN143" s="188"/>
      <c r="AO143" s="188"/>
      <c r="AP143" s="188"/>
      <c r="AQ143" s="189">
        <v>5</v>
      </c>
      <c r="AR143" s="189"/>
      <c r="AS143" s="189"/>
      <c r="AT143" s="189"/>
      <c r="AU143" s="189"/>
      <c r="AV143" s="189"/>
      <c r="AW143" s="189"/>
      <c r="AX143" s="189"/>
      <c r="AY143" s="189"/>
      <c r="AZ143" s="189"/>
      <c r="BA143" s="190">
        <v>6</v>
      </c>
      <c r="BB143" s="190"/>
      <c r="BC143" s="190"/>
      <c r="BD143" s="190"/>
      <c r="BE143" s="190"/>
      <c r="BF143" s="190"/>
      <c r="BG143" s="190"/>
      <c r="BH143" s="190"/>
      <c r="BI143" s="190"/>
      <c r="BJ143" s="190"/>
      <c r="BK143" s="5"/>
      <c r="BL143" s="36" t="s">
        <v>18</v>
      </c>
      <c r="BM143" s="37" t="s">
        <v>19</v>
      </c>
      <c r="BN143" s="37" t="s">
        <v>20</v>
      </c>
      <c r="BO143" s="37" t="s">
        <v>21</v>
      </c>
      <c r="BP143" s="37" t="s">
        <v>22</v>
      </c>
      <c r="BQ143" s="38" t="s">
        <v>23</v>
      </c>
      <c r="BR143" s="39" t="s">
        <v>33</v>
      </c>
      <c r="BS143" s="40" t="s">
        <v>39</v>
      </c>
      <c r="BT143" s="41" t="s">
        <v>26</v>
      </c>
      <c r="BV143" s="42" t="s">
        <v>34</v>
      </c>
    </row>
    <row r="144" spans="1:74" ht="12.75" hidden="1">
      <c r="A144" s="34" t="s">
        <v>1</v>
      </c>
      <c r="B144" s="155" t="s">
        <v>2</v>
      </c>
      <c r="C144" s="45" t="s">
        <v>3</v>
      </c>
      <c r="D144" s="46" t="s">
        <v>4</v>
      </c>
      <c r="E144" s="46" t="s">
        <v>5</v>
      </c>
      <c r="F144" s="46" t="s">
        <v>6</v>
      </c>
      <c r="G144" s="46" t="s">
        <v>7</v>
      </c>
      <c r="H144" s="46" t="s">
        <v>8</v>
      </c>
      <c r="I144" s="46" t="s">
        <v>9</v>
      </c>
      <c r="J144" s="46" t="s">
        <v>10</v>
      </c>
      <c r="K144" s="46" t="s">
        <v>11</v>
      </c>
      <c r="L144" s="47" t="s">
        <v>12</v>
      </c>
      <c r="M144" s="48" t="s">
        <v>3</v>
      </c>
      <c r="N144" s="49" t="s">
        <v>4</v>
      </c>
      <c r="O144" s="49" t="s">
        <v>5</v>
      </c>
      <c r="P144" s="49" t="s">
        <v>6</v>
      </c>
      <c r="Q144" s="49" t="s">
        <v>7</v>
      </c>
      <c r="R144" s="49" t="s">
        <v>8</v>
      </c>
      <c r="S144" s="49" t="s">
        <v>9</v>
      </c>
      <c r="T144" s="49" t="s">
        <v>10</v>
      </c>
      <c r="U144" s="49" t="s">
        <v>11</v>
      </c>
      <c r="V144" s="50" t="s">
        <v>13</v>
      </c>
      <c r="W144" s="51" t="s">
        <v>3</v>
      </c>
      <c r="X144" s="52" t="s">
        <v>4</v>
      </c>
      <c r="Y144" s="52" t="s">
        <v>5</v>
      </c>
      <c r="Z144" s="52" t="s">
        <v>6</v>
      </c>
      <c r="AA144" s="52" t="s">
        <v>7</v>
      </c>
      <c r="AB144" s="52" t="s">
        <v>8</v>
      </c>
      <c r="AC144" s="52" t="s">
        <v>9</v>
      </c>
      <c r="AD144" s="52" t="s">
        <v>10</v>
      </c>
      <c r="AE144" s="52" t="s">
        <v>11</v>
      </c>
      <c r="AF144" s="53" t="s">
        <v>14</v>
      </c>
      <c r="AG144" s="54" t="s">
        <v>3</v>
      </c>
      <c r="AH144" s="55" t="s">
        <v>4</v>
      </c>
      <c r="AI144" s="55" t="s">
        <v>5</v>
      </c>
      <c r="AJ144" s="55" t="s">
        <v>6</v>
      </c>
      <c r="AK144" s="55" t="s">
        <v>7</v>
      </c>
      <c r="AL144" s="55" t="s">
        <v>8</v>
      </c>
      <c r="AM144" s="55" t="s">
        <v>9</v>
      </c>
      <c r="AN144" s="55" t="s">
        <v>10</v>
      </c>
      <c r="AO144" s="55" t="s">
        <v>11</v>
      </c>
      <c r="AP144" s="56" t="s">
        <v>15</v>
      </c>
      <c r="AQ144" s="57" t="s">
        <v>3</v>
      </c>
      <c r="AR144" s="58" t="s">
        <v>4</v>
      </c>
      <c r="AS144" s="58" t="s">
        <v>5</v>
      </c>
      <c r="AT144" s="58" t="s">
        <v>6</v>
      </c>
      <c r="AU144" s="58" t="s">
        <v>7</v>
      </c>
      <c r="AV144" s="58" t="s">
        <v>8</v>
      </c>
      <c r="AW144" s="58" t="s">
        <v>9</v>
      </c>
      <c r="AX144" s="58" t="s">
        <v>10</v>
      </c>
      <c r="AY144" s="58" t="s">
        <v>11</v>
      </c>
      <c r="AZ144" s="59" t="s">
        <v>16</v>
      </c>
      <c r="BA144" s="60" t="s">
        <v>3</v>
      </c>
      <c r="BB144" s="61" t="s">
        <v>4</v>
      </c>
      <c r="BC144" s="61" t="s">
        <v>5</v>
      </c>
      <c r="BD144" s="61" t="s">
        <v>6</v>
      </c>
      <c r="BE144" s="61" t="s">
        <v>7</v>
      </c>
      <c r="BF144" s="61" t="s">
        <v>8</v>
      </c>
      <c r="BG144" s="61" t="s">
        <v>9</v>
      </c>
      <c r="BH144" s="61" t="s">
        <v>10</v>
      </c>
      <c r="BI144" s="61" t="s">
        <v>11</v>
      </c>
      <c r="BJ144" s="62" t="s">
        <v>17</v>
      </c>
      <c r="BK144" s="26"/>
      <c r="BL144" s="156">
        <f>(SMALL((L145:L157),1))</f>
        <v>9999</v>
      </c>
      <c r="BM144" s="157">
        <f>(SMALL((V145:V157),1))</f>
        <v>9999</v>
      </c>
      <c r="BN144" s="157">
        <f>(SMALL((AF145:AF157),1))</f>
        <v>9999</v>
      </c>
      <c r="BO144" s="157">
        <f>(SMALL((AP145:AP157),1))</f>
        <v>9999</v>
      </c>
      <c r="BP144" s="157">
        <f>(SMALL((AZ145:AZ157),1))</f>
        <v>9999</v>
      </c>
      <c r="BQ144" s="158">
        <f>(SMALL((BJ145:BJ157),1))</f>
        <v>9999</v>
      </c>
      <c r="BR144" s="159" t="s">
        <v>35</v>
      </c>
      <c r="BS144" s="160">
        <f>((100/(LARGE(BR145:BR157,1))))/100</f>
        <v>0.16666666666666669</v>
      </c>
      <c r="BT144" s="161" t="s">
        <v>40</v>
      </c>
      <c r="BV144" s="69" t="s">
        <v>36</v>
      </c>
    </row>
    <row r="145" spans="1:74" ht="12.75" hidden="1">
      <c r="A145" s="70">
        <v>1</v>
      </c>
      <c r="B145" s="71"/>
      <c r="C145" s="72">
        <v>9999</v>
      </c>
      <c r="D145" s="73"/>
      <c r="E145" s="73"/>
      <c r="F145" s="73"/>
      <c r="G145" s="73"/>
      <c r="H145" s="73"/>
      <c r="I145" s="73"/>
      <c r="J145" s="73"/>
      <c r="K145" s="73"/>
      <c r="L145" s="162">
        <f>C145+F145*1+G145*2+H145*5+I145*10+J145*10+K145*3</f>
        <v>9999</v>
      </c>
      <c r="M145" s="75">
        <v>9999</v>
      </c>
      <c r="N145" s="76"/>
      <c r="O145" s="76"/>
      <c r="P145" s="76"/>
      <c r="Q145" s="76"/>
      <c r="R145" s="76"/>
      <c r="S145" s="76"/>
      <c r="T145" s="76"/>
      <c r="U145" s="76"/>
      <c r="V145" s="77">
        <f>M145+P145*1+Q145*2+R145*5+S145*10+T145*10+U145*3</f>
        <v>9999</v>
      </c>
      <c r="W145" s="163">
        <v>9999</v>
      </c>
      <c r="X145" s="79"/>
      <c r="Y145" s="79"/>
      <c r="Z145" s="79"/>
      <c r="AA145" s="79"/>
      <c r="AB145" s="79"/>
      <c r="AC145" s="79"/>
      <c r="AD145" s="79"/>
      <c r="AE145" s="79"/>
      <c r="AF145" s="164">
        <f>W145+Z145*1+AA145*2+AB145*5+AC145*10+AD145*10+AE145*3</f>
        <v>9999</v>
      </c>
      <c r="AG145" s="81">
        <v>9999</v>
      </c>
      <c r="AH145" s="82"/>
      <c r="AI145" s="82"/>
      <c r="AJ145" s="82"/>
      <c r="AK145" s="82"/>
      <c r="AL145" s="82"/>
      <c r="AM145" s="82"/>
      <c r="AN145" s="82"/>
      <c r="AO145" s="82"/>
      <c r="AP145" s="83">
        <f>AG145+AJ145*1+AK145*2+AL145*5+AM145*10+AN145*10+AO145*3</f>
        <v>9999</v>
      </c>
      <c r="AQ145" s="165">
        <v>9999</v>
      </c>
      <c r="AR145" s="85"/>
      <c r="AS145" s="85"/>
      <c r="AT145" s="85"/>
      <c r="AU145" s="85"/>
      <c r="AV145" s="85"/>
      <c r="AW145" s="85"/>
      <c r="AX145" s="85"/>
      <c r="AY145" s="85"/>
      <c r="AZ145" s="86">
        <f>AQ145+AT145*1+AU145*2+AV145*5+AW145*10+AX145*10+AY145*3</f>
        <v>9999</v>
      </c>
      <c r="BA145" s="87">
        <v>9999</v>
      </c>
      <c r="BB145" s="88"/>
      <c r="BC145" s="88"/>
      <c r="BD145" s="88"/>
      <c r="BE145" s="88"/>
      <c r="BF145" s="88"/>
      <c r="BG145" s="88"/>
      <c r="BH145" s="88"/>
      <c r="BI145" s="88"/>
      <c r="BJ145" s="89">
        <f>BA145+BD145*1+BE145*2+BF145*5+BG145*10+BH145*10+BI145*3</f>
        <v>9999</v>
      </c>
      <c r="BK145" s="90"/>
      <c r="BL145" s="166">
        <f aca="true" t="shared" si="15" ref="BL145:BL157">$BL$144/L145</f>
        <v>1</v>
      </c>
      <c r="BM145" s="167">
        <f aca="true" t="shared" si="16" ref="BM145:BM157">$BM$144/V145</f>
        <v>1</v>
      </c>
      <c r="BN145" s="167">
        <f aca="true" t="shared" si="17" ref="BN145:BN157">$BN$144/AF145</f>
        <v>1</v>
      </c>
      <c r="BO145" s="167">
        <f aca="true" t="shared" si="18" ref="BO145:BO157">$BO$144/AP145</f>
        <v>1</v>
      </c>
      <c r="BP145" s="167">
        <f aca="true" t="shared" si="19" ref="BP145:BP157">$BP$144/AZ145</f>
        <v>1</v>
      </c>
      <c r="BQ145" s="168">
        <f aca="true" t="shared" si="20" ref="BQ145:BQ157">$BQ$144/BJ145</f>
        <v>1</v>
      </c>
      <c r="BR145" s="169">
        <f>(SUM(BL145:BQ145))</f>
        <v>6</v>
      </c>
      <c r="BS145" s="95">
        <f aca="true" t="shared" si="21" ref="BS145:BS157">($BS$144*BR145)</f>
        <v>1</v>
      </c>
      <c r="BT145" s="170">
        <f aca="true" t="shared" si="22" ref="BT145:BT157">(RANK(BS145,$BS$145:$BS$157))</f>
        <v>1</v>
      </c>
      <c r="BV145" s="171">
        <f aca="true" t="shared" si="23" ref="BV145:BV157">L145+V145+AF145+AP145+AZ145+BJ145</f>
        <v>59994</v>
      </c>
    </row>
    <row r="146" spans="1:74" ht="12.75" hidden="1">
      <c r="A146" s="97">
        <v>2</v>
      </c>
      <c r="B146" s="98"/>
      <c r="C146" s="99">
        <v>9999</v>
      </c>
      <c r="D146" s="100"/>
      <c r="E146" s="100"/>
      <c r="F146" s="100"/>
      <c r="G146" s="100"/>
      <c r="H146" s="100"/>
      <c r="I146" s="100"/>
      <c r="J146" s="100"/>
      <c r="K146" s="100"/>
      <c r="L146" s="172">
        <f aca="true" t="shared" si="24" ref="L146:L157">C146+F146*1+G146*2+H146*5+I146*10+J146*10+K146*3</f>
        <v>9999</v>
      </c>
      <c r="M146" s="102">
        <v>9999</v>
      </c>
      <c r="N146" s="103"/>
      <c r="O146" s="103"/>
      <c r="P146" s="103"/>
      <c r="Q146" s="103"/>
      <c r="R146" s="103"/>
      <c r="S146" s="103"/>
      <c r="T146" s="103"/>
      <c r="U146" s="103"/>
      <c r="V146" s="104">
        <f aca="true" t="shared" si="25" ref="V146:V157">M146+P146*1+Q146*2+R146*5+S146*10+T146*10+U146*3</f>
        <v>9999</v>
      </c>
      <c r="W146" s="173">
        <v>9999</v>
      </c>
      <c r="X146" s="106"/>
      <c r="Y146" s="106"/>
      <c r="Z146" s="106"/>
      <c r="AA146" s="106"/>
      <c r="AB146" s="106"/>
      <c r="AC146" s="106"/>
      <c r="AD146" s="106"/>
      <c r="AE146" s="106"/>
      <c r="AF146" s="174">
        <f aca="true" t="shared" si="26" ref="AF146:AF157">W146+Z146*1+AA146*2+AB146*5+AC146*10+AD146*10+AE146*3</f>
        <v>9999</v>
      </c>
      <c r="AG146" s="108">
        <v>9999</v>
      </c>
      <c r="AH146" s="109"/>
      <c r="AI146" s="109"/>
      <c r="AJ146" s="109"/>
      <c r="AK146" s="109"/>
      <c r="AL146" s="109"/>
      <c r="AM146" s="109"/>
      <c r="AN146" s="109"/>
      <c r="AO146" s="109"/>
      <c r="AP146" s="110">
        <f aca="true" t="shared" si="27" ref="AP146:AP157">AG146+AJ146*1+AK146*2+AL146*5+AM146*10+AN146*10+AO146*3</f>
        <v>9999</v>
      </c>
      <c r="AQ146" s="175">
        <v>9999</v>
      </c>
      <c r="AR146" s="112"/>
      <c r="AS146" s="112"/>
      <c r="AT146" s="112"/>
      <c r="AU146" s="112"/>
      <c r="AV146" s="112"/>
      <c r="AW146" s="112"/>
      <c r="AX146" s="112"/>
      <c r="AY146" s="112"/>
      <c r="AZ146" s="113">
        <f aca="true" t="shared" si="28" ref="AZ146:AZ157">AQ146+AT146*1+AU146*2+AV146*5+AW146*10+AX146*10+AY146*3</f>
        <v>9999</v>
      </c>
      <c r="BA146" s="114">
        <v>9999</v>
      </c>
      <c r="BB146" s="115"/>
      <c r="BC146" s="115"/>
      <c r="BD146" s="115"/>
      <c r="BE146" s="115"/>
      <c r="BF146" s="115"/>
      <c r="BG146" s="115"/>
      <c r="BH146" s="115"/>
      <c r="BI146" s="115"/>
      <c r="BJ146" s="116">
        <f aca="true" t="shared" si="29" ref="BJ146:BJ157">BA146+BD146*1+BE146*2+BF146*5+BG146*10+BH146*10+BI146*3</f>
        <v>9999</v>
      </c>
      <c r="BK146" s="90"/>
      <c r="BL146" s="117">
        <f t="shared" si="15"/>
        <v>1</v>
      </c>
      <c r="BM146" s="118">
        <f t="shared" si="16"/>
        <v>1</v>
      </c>
      <c r="BN146" s="118">
        <f t="shared" si="17"/>
        <v>1</v>
      </c>
      <c r="BO146" s="118">
        <f t="shared" si="18"/>
        <v>1</v>
      </c>
      <c r="BP146" s="118">
        <f t="shared" si="19"/>
        <v>1</v>
      </c>
      <c r="BQ146" s="119">
        <f t="shared" si="20"/>
        <v>1</v>
      </c>
      <c r="BR146" s="176">
        <f aca="true" t="shared" si="30" ref="BR146:BR157">(SUM(BL146:BQ146))</f>
        <v>6</v>
      </c>
      <c r="BS146" s="121">
        <f t="shared" si="21"/>
        <v>1</v>
      </c>
      <c r="BT146" s="177">
        <f t="shared" si="22"/>
        <v>1</v>
      </c>
      <c r="BV146" s="123">
        <f t="shared" si="23"/>
        <v>59994</v>
      </c>
    </row>
    <row r="147" spans="1:74" ht="12.75" hidden="1">
      <c r="A147" s="97">
        <v>3</v>
      </c>
      <c r="B147" s="98"/>
      <c r="C147" s="99">
        <v>9999</v>
      </c>
      <c r="D147" s="100"/>
      <c r="E147" s="100"/>
      <c r="F147" s="100"/>
      <c r="G147" s="100"/>
      <c r="H147" s="100"/>
      <c r="I147" s="100"/>
      <c r="J147" s="100"/>
      <c r="K147" s="100"/>
      <c r="L147" s="172">
        <f t="shared" si="24"/>
        <v>9999</v>
      </c>
      <c r="M147" s="102">
        <v>9999</v>
      </c>
      <c r="N147" s="103"/>
      <c r="O147" s="103"/>
      <c r="P147" s="103"/>
      <c r="Q147" s="103"/>
      <c r="R147" s="103"/>
      <c r="S147" s="103"/>
      <c r="T147" s="103"/>
      <c r="U147" s="103"/>
      <c r="V147" s="104">
        <f t="shared" si="25"/>
        <v>9999</v>
      </c>
      <c r="W147" s="173">
        <v>9999</v>
      </c>
      <c r="X147" s="106"/>
      <c r="Y147" s="106"/>
      <c r="Z147" s="106"/>
      <c r="AA147" s="106"/>
      <c r="AB147" s="106"/>
      <c r="AC147" s="106"/>
      <c r="AD147" s="106"/>
      <c r="AE147" s="106"/>
      <c r="AF147" s="174">
        <f t="shared" si="26"/>
        <v>9999</v>
      </c>
      <c r="AG147" s="108">
        <v>9999</v>
      </c>
      <c r="AH147" s="109"/>
      <c r="AI147" s="109"/>
      <c r="AJ147" s="109"/>
      <c r="AK147" s="109"/>
      <c r="AL147" s="109"/>
      <c r="AM147" s="109"/>
      <c r="AN147" s="109"/>
      <c r="AO147" s="109"/>
      <c r="AP147" s="110">
        <f t="shared" si="27"/>
        <v>9999</v>
      </c>
      <c r="AQ147" s="175">
        <v>9999</v>
      </c>
      <c r="AR147" s="112"/>
      <c r="AS147" s="112"/>
      <c r="AT147" s="112"/>
      <c r="AU147" s="112"/>
      <c r="AV147" s="112"/>
      <c r="AW147" s="112"/>
      <c r="AX147" s="112"/>
      <c r="AY147" s="112"/>
      <c r="AZ147" s="113">
        <f t="shared" si="28"/>
        <v>9999</v>
      </c>
      <c r="BA147" s="114">
        <v>9999</v>
      </c>
      <c r="BB147" s="115"/>
      <c r="BC147" s="115"/>
      <c r="BD147" s="115"/>
      <c r="BE147" s="115"/>
      <c r="BF147" s="115"/>
      <c r="BG147" s="115"/>
      <c r="BH147" s="115"/>
      <c r="BI147" s="115"/>
      <c r="BJ147" s="116">
        <f t="shared" si="29"/>
        <v>9999</v>
      </c>
      <c r="BK147" s="90"/>
      <c r="BL147" s="117">
        <f t="shared" si="15"/>
        <v>1</v>
      </c>
      <c r="BM147" s="118">
        <f t="shared" si="16"/>
        <v>1</v>
      </c>
      <c r="BN147" s="118">
        <f t="shared" si="17"/>
        <v>1</v>
      </c>
      <c r="BO147" s="118">
        <f t="shared" si="18"/>
        <v>1</v>
      </c>
      <c r="BP147" s="118">
        <f t="shared" si="19"/>
        <v>1</v>
      </c>
      <c r="BQ147" s="119">
        <f t="shared" si="20"/>
        <v>1</v>
      </c>
      <c r="BR147" s="176">
        <f t="shared" si="30"/>
        <v>6</v>
      </c>
      <c r="BS147" s="121">
        <f t="shared" si="21"/>
        <v>1</v>
      </c>
      <c r="BT147" s="177">
        <f t="shared" si="22"/>
        <v>1</v>
      </c>
      <c r="BV147" s="123">
        <f t="shared" si="23"/>
        <v>59994</v>
      </c>
    </row>
    <row r="148" spans="1:74" ht="12.75" hidden="1">
      <c r="A148" s="97">
        <v>4</v>
      </c>
      <c r="B148" s="98"/>
      <c r="C148" s="99">
        <v>9999</v>
      </c>
      <c r="D148" s="100"/>
      <c r="E148" s="100"/>
      <c r="F148" s="100"/>
      <c r="G148" s="100"/>
      <c r="H148" s="100"/>
      <c r="I148" s="100"/>
      <c r="J148" s="100"/>
      <c r="K148" s="100"/>
      <c r="L148" s="172">
        <f t="shared" si="24"/>
        <v>9999</v>
      </c>
      <c r="M148" s="102">
        <v>9999</v>
      </c>
      <c r="N148" s="103"/>
      <c r="O148" s="103"/>
      <c r="P148" s="103"/>
      <c r="Q148" s="103"/>
      <c r="R148" s="103"/>
      <c r="S148" s="103"/>
      <c r="T148" s="103"/>
      <c r="U148" s="103"/>
      <c r="V148" s="104">
        <f t="shared" si="25"/>
        <v>9999</v>
      </c>
      <c r="W148" s="173">
        <v>9999</v>
      </c>
      <c r="X148" s="106"/>
      <c r="Y148" s="106"/>
      <c r="Z148" s="106"/>
      <c r="AA148" s="106"/>
      <c r="AB148" s="106"/>
      <c r="AC148" s="106"/>
      <c r="AD148" s="106"/>
      <c r="AE148" s="106"/>
      <c r="AF148" s="174">
        <f t="shared" si="26"/>
        <v>9999</v>
      </c>
      <c r="AG148" s="108">
        <v>9999</v>
      </c>
      <c r="AH148" s="109"/>
      <c r="AI148" s="109"/>
      <c r="AJ148" s="109"/>
      <c r="AK148" s="109"/>
      <c r="AL148" s="109"/>
      <c r="AM148" s="109"/>
      <c r="AN148" s="109"/>
      <c r="AO148" s="109"/>
      <c r="AP148" s="110">
        <f t="shared" si="27"/>
        <v>9999</v>
      </c>
      <c r="AQ148" s="175">
        <v>9999</v>
      </c>
      <c r="AR148" s="112"/>
      <c r="AS148" s="112"/>
      <c r="AT148" s="112"/>
      <c r="AU148" s="112"/>
      <c r="AV148" s="112"/>
      <c r="AW148" s="112"/>
      <c r="AX148" s="112"/>
      <c r="AY148" s="112"/>
      <c r="AZ148" s="113">
        <f t="shared" si="28"/>
        <v>9999</v>
      </c>
      <c r="BA148" s="114">
        <v>9999</v>
      </c>
      <c r="BB148" s="115"/>
      <c r="BC148" s="115"/>
      <c r="BD148" s="115"/>
      <c r="BE148" s="115"/>
      <c r="BF148" s="115"/>
      <c r="BG148" s="115"/>
      <c r="BH148" s="115"/>
      <c r="BI148" s="115"/>
      <c r="BJ148" s="116">
        <f t="shared" si="29"/>
        <v>9999</v>
      </c>
      <c r="BK148" s="90"/>
      <c r="BL148" s="117">
        <f t="shared" si="15"/>
        <v>1</v>
      </c>
      <c r="BM148" s="118">
        <f t="shared" si="16"/>
        <v>1</v>
      </c>
      <c r="BN148" s="118">
        <f t="shared" si="17"/>
        <v>1</v>
      </c>
      <c r="BO148" s="118">
        <f t="shared" si="18"/>
        <v>1</v>
      </c>
      <c r="BP148" s="118">
        <f t="shared" si="19"/>
        <v>1</v>
      </c>
      <c r="BQ148" s="119">
        <f t="shared" si="20"/>
        <v>1</v>
      </c>
      <c r="BR148" s="176">
        <f t="shared" si="30"/>
        <v>6</v>
      </c>
      <c r="BS148" s="121">
        <f t="shared" si="21"/>
        <v>1</v>
      </c>
      <c r="BT148" s="177">
        <f t="shared" si="22"/>
        <v>1</v>
      </c>
      <c r="BV148" s="123">
        <f t="shared" si="23"/>
        <v>59994</v>
      </c>
    </row>
    <row r="149" spans="1:74" ht="12.75" hidden="1">
      <c r="A149" s="97">
        <v>5</v>
      </c>
      <c r="B149" s="98"/>
      <c r="C149" s="99">
        <v>9999</v>
      </c>
      <c r="D149" s="100"/>
      <c r="E149" s="100"/>
      <c r="F149" s="100"/>
      <c r="G149" s="100"/>
      <c r="H149" s="100"/>
      <c r="I149" s="100"/>
      <c r="J149" s="100"/>
      <c r="K149" s="100"/>
      <c r="L149" s="172">
        <f t="shared" si="24"/>
        <v>9999</v>
      </c>
      <c r="M149" s="102">
        <v>9999</v>
      </c>
      <c r="N149" s="103"/>
      <c r="O149" s="103"/>
      <c r="P149" s="103"/>
      <c r="Q149" s="103"/>
      <c r="R149" s="103"/>
      <c r="S149" s="103"/>
      <c r="T149" s="103"/>
      <c r="U149" s="103"/>
      <c r="V149" s="104">
        <f t="shared" si="25"/>
        <v>9999</v>
      </c>
      <c r="W149" s="173">
        <v>9999</v>
      </c>
      <c r="X149" s="106"/>
      <c r="Y149" s="106"/>
      <c r="Z149" s="106"/>
      <c r="AA149" s="106"/>
      <c r="AB149" s="106"/>
      <c r="AC149" s="106"/>
      <c r="AD149" s="106"/>
      <c r="AE149" s="106"/>
      <c r="AF149" s="174">
        <f t="shared" si="26"/>
        <v>9999</v>
      </c>
      <c r="AG149" s="108">
        <v>9999</v>
      </c>
      <c r="AH149" s="109"/>
      <c r="AI149" s="109"/>
      <c r="AJ149" s="109"/>
      <c r="AK149" s="109"/>
      <c r="AL149" s="109"/>
      <c r="AM149" s="109"/>
      <c r="AN149" s="109"/>
      <c r="AO149" s="109"/>
      <c r="AP149" s="110">
        <f t="shared" si="27"/>
        <v>9999</v>
      </c>
      <c r="AQ149" s="175">
        <v>9999</v>
      </c>
      <c r="AR149" s="112"/>
      <c r="AS149" s="112"/>
      <c r="AT149" s="112"/>
      <c r="AU149" s="112"/>
      <c r="AV149" s="112"/>
      <c r="AW149" s="112"/>
      <c r="AX149" s="112"/>
      <c r="AY149" s="112"/>
      <c r="AZ149" s="113">
        <f t="shared" si="28"/>
        <v>9999</v>
      </c>
      <c r="BA149" s="114">
        <v>9999</v>
      </c>
      <c r="BB149" s="115"/>
      <c r="BC149" s="115"/>
      <c r="BD149" s="115"/>
      <c r="BE149" s="115"/>
      <c r="BF149" s="115"/>
      <c r="BG149" s="115"/>
      <c r="BH149" s="115"/>
      <c r="BI149" s="115"/>
      <c r="BJ149" s="116">
        <f t="shared" si="29"/>
        <v>9999</v>
      </c>
      <c r="BK149" s="90"/>
      <c r="BL149" s="117">
        <f t="shared" si="15"/>
        <v>1</v>
      </c>
      <c r="BM149" s="118">
        <f t="shared" si="16"/>
        <v>1</v>
      </c>
      <c r="BN149" s="118">
        <f t="shared" si="17"/>
        <v>1</v>
      </c>
      <c r="BO149" s="118">
        <f t="shared" si="18"/>
        <v>1</v>
      </c>
      <c r="BP149" s="118">
        <f t="shared" si="19"/>
        <v>1</v>
      </c>
      <c r="BQ149" s="119">
        <f t="shared" si="20"/>
        <v>1</v>
      </c>
      <c r="BR149" s="176">
        <f t="shared" si="30"/>
        <v>6</v>
      </c>
      <c r="BS149" s="121">
        <f t="shared" si="21"/>
        <v>1</v>
      </c>
      <c r="BT149" s="177">
        <f t="shared" si="22"/>
        <v>1</v>
      </c>
      <c r="BV149" s="123">
        <f t="shared" si="23"/>
        <v>59994</v>
      </c>
    </row>
    <row r="150" spans="1:74" ht="12.75" hidden="1">
      <c r="A150" s="97">
        <v>6</v>
      </c>
      <c r="B150" s="98"/>
      <c r="C150" s="99">
        <v>9999</v>
      </c>
      <c r="D150" s="100"/>
      <c r="E150" s="100"/>
      <c r="F150" s="100"/>
      <c r="G150" s="100"/>
      <c r="H150" s="100"/>
      <c r="I150" s="100"/>
      <c r="J150" s="100"/>
      <c r="K150" s="100"/>
      <c r="L150" s="172">
        <f t="shared" si="24"/>
        <v>9999</v>
      </c>
      <c r="M150" s="102">
        <v>9999</v>
      </c>
      <c r="N150" s="103"/>
      <c r="O150" s="103"/>
      <c r="P150" s="103"/>
      <c r="Q150" s="103"/>
      <c r="R150" s="103"/>
      <c r="S150" s="103"/>
      <c r="T150" s="103"/>
      <c r="U150" s="103"/>
      <c r="V150" s="104">
        <f t="shared" si="25"/>
        <v>9999</v>
      </c>
      <c r="W150" s="173">
        <v>9999</v>
      </c>
      <c r="X150" s="106"/>
      <c r="Y150" s="106"/>
      <c r="Z150" s="106"/>
      <c r="AA150" s="106"/>
      <c r="AB150" s="106"/>
      <c r="AC150" s="106"/>
      <c r="AD150" s="106"/>
      <c r="AE150" s="106"/>
      <c r="AF150" s="174">
        <f t="shared" si="26"/>
        <v>9999</v>
      </c>
      <c r="AG150" s="108">
        <v>9999</v>
      </c>
      <c r="AH150" s="109"/>
      <c r="AI150" s="109"/>
      <c r="AJ150" s="109"/>
      <c r="AK150" s="109"/>
      <c r="AL150" s="109"/>
      <c r="AM150" s="109"/>
      <c r="AN150" s="109"/>
      <c r="AO150" s="109"/>
      <c r="AP150" s="110">
        <f t="shared" si="27"/>
        <v>9999</v>
      </c>
      <c r="AQ150" s="175">
        <v>9999</v>
      </c>
      <c r="AR150" s="112"/>
      <c r="AS150" s="112"/>
      <c r="AT150" s="112"/>
      <c r="AU150" s="112"/>
      <c r="AV150" s="112"/>
      <c r="AW150" s="112"/>
      <c r="AX150" s="112"/>
      <c r="AY150" s="112"/>
      <c r="AZ150" s="113">
        <f t="shared" si="28"/>
        <v>9999</v>
      </c>
      <c r="BA150" s="114">
        <v>9999</v>
      </c>
      <c r="BB150" s="115"/>
      <c r="BC150" s="115"/>
      <c r="BD150" s="115"/>
      <c r="BE150" s="115"/>
      <c r="BF150" s="115"/>
      <c r="BG150" s="115"/>
      <c r="BH150" s="115"/>
      <c r="BI150" s="115"/>
      <c r="BJ150" s="116">
        <f t="shared" si="29"/>
        <v>9999</v>
      </c>
      <c r="BK150" s="90"/>
      <c r="BL150" s="117">
        <f t="shared" si="15"/>
        <v>1</v>
      </c>
      <c r="BM150" s="118">
        <f t="shared" si="16"/>
        <v>1</v>
      </c>
      <c r="BN150" s="118">
        <f t="shared" si="17"/>
        <v>1</v>
      </c>
      <c r="BO150" s="118">
        <f t="shared" si="18"/>
        <v>1</v>
      </c>
      <c r="BP150" s="118">
        <f t="shared" si="19"/>
        <v>1</v>
      </c>
      <c r="BQ150" s="119">
        <f t="shared" si="20"/>
        <v>1</v>
      </c>
      <c r="BR150" s="176">
        <f t="shared" si="30"/>
        <v>6</v>
      </c>
      <c r="BS150" s="121">
        <f t="shared" si="21"/>
        <v>1</v>
      </c>
      <c r="BT150" s="177">
        <f t="shared" si="22"/>
        <v>1</v>
      </c>
      <c r="BV150" s="123">
        <f t="shared" si="23"/>
        <v>59994</v>
      </c>
    </row>
    <row r="151" spans="1:74" ht="12.75" hidden="1">
      <c r="A151" s="97">
        <v>7</v>
      </c>
      <c r="B151" s="98"/>
      <c r="C151" s="99">
        <v>9999</v>
      </c>
      <c r="D151" s="100"/>
      <c r="E151" s="100"/>
      <c r="F151" s="100"/>
      <c r="G151" s="100"/>
      <c r="H151" s="100"/>
      <c r="I151" s="100"/>
      <c r="J151" s="100"/>
      <c r="K151" s="100"/>
      <c r="L151" s="172">
        <f t="shared" si="24"/>
        <v>9999</v>
      </c>
      <c r="M151" s="102">
        <v>9999</v>
      </c>
      <c r="N151" s="103"/>
      <c r="O151" s="103"/>
      <c r="P151" s="103"/>
      <c r="Q151" s="103"/>
      <c r="R151" s="103"/>
      <c r="S151" s="103"/>
      <c r="T151" s="103"/>
      <c r="U151" s="103"/>
      <c r="V151" s="104">
        <f t="shared" si="25"/>
        <v>9999</v>
      </c>
      <c r="W151" s="173">
        <v>9999</v>
      </c>
      <c r="X151" s="106"/>
      <c r="Y151" s="106"/>
      <c r="Z151" s="106"/>
      <c r="AA151" s="106"/>
      <c r="AB151" s="106"/>
      <c r="AC151" s="106"/>
      <c r="AD151" s="106"/>
      <c r="AE151" s="106"/>
      <c r="AF151" s="174">
        <f t="shared" si="26"/>
        <v>9999</v>
      </c>
      <c r="AG151" s="108">
        <v>9999</v>
      </c>
      <c r="AH151" s="109"/>
      <c r="AI151" s="109"/>
      <c r="AJ151" s="109"/>
      <c r="AK151" s="109"/>
      <c r="AL151" s="109"/>
      <c r="AM151" s="109"/>
      <c r="AN151" s="109"/>
      <c r="AO151" s="109"/>
      <c r="AP151" s="110">
        <f t="shared" si="27"/>
        <v>9999</v>
      </c>
      <c r="AQ151" s="175">
        <v>9999</v>
      </c>
      <c r="AR151" s="112"/>
      <c r="AS151" s="112"/>
      <c r="AT151" s="112"/>
      <c r="AU151" s="112"/>
      <c r="AV151" s="112"/>
      <c r="AW151" s="112"/>
      <c r="AX151" s="112"/>
      <c r="AY151" s="112"/>
      <c r="AZ151" s="113">
        <f t="shared" si="28"/>
        <v>9999</v>
      </c>
      <c r="BA151" s="114">
        <v>9999</v>
      </c>
      <c r="BB151" s="115"/>
      <c r="BC151" s="115"/>
      <c r="BD151" s="115"/>
      <c r="BE151" s="115"/>
      <c r="BF151" s="115"/>
      <c r="BG151" s="115"/>
      <c r="BH151" s="115"/>
      <c r="BI151" s="115"/>
      <c r="BJ151" s="116">
        <f t="shared" si="29"/>
        <v>9999</v>
      </c>
      <c r="BK151" s="90"/>
      <c r="BL151" s="117">
        <f t="shared" si="15"/>
        <v>1</v>
      </c>
      <c r="BM151" s="118">
        <f t="shared" si="16"/>
        <v>1</v>
      </c>
      <c r="BN151" s="118">
        <f t="shared" si="17"/>
        <v>1</v>
      </c>
      <c r="BO151" s="118">
        <f t="shared" si="18"/>
        <v>1</v>
      </c>
      <c r="BP151" s="118">
        <f t="shared" si="19"/>
        <v>1</v>
      </c>
      <c r="BQ151" s="119">
        <f t="shared" si="20"/>
        <v>1</v>
      </c>
      <c r="BR151" s="176">
        <f t="shared" si="30"/>
        <v>6</v>
      </c>
      <c r="BS151" s="121">
        <f t="shared" si="21"/>
        <v>1</v>
      </c>
      <c r="BT151" s="177">
        <f t="shared" si="22"/>
        <v>1</v>
      </c>
      <c r="BV151" s="123">
        <f t="shared" si="23"/>
        <v>59994</v>
      </c>
    </row>
    <row r="152" spans="1:74" ht="12.75" hidden="1">
      <c r="A152" s="97">
        <v>8</v>
      </c>
      <c r="B152" s="98"/>
      <c r="C152" s="99">
        <v>9999</v>
      </c>
      <c r="D152" s="100"/>
      <c r="E152" s="100"/>
      <c r="F152" s="100"/>
      <c r="G152" s="100"/>
      <c r="H152" s="100"/>
      <c r="I152" s="100"/>
      <c r="J152" s="100"/>
      <c r="K152" s="100"/>
      <c r="L152" s="172">
        <f t="shared" si="24"/>
        <v>9999</v>
      </c>
      <c r="M152" s="102">
        <v>9999</v>
      </c>
      <c r="N152" s="103"/>
      <c r="O152" s="103"/>
      <c r="P152" s="103"/>
      <c r="Q152" s="103"/>
      <c r="R152" s="103"/>
      <c r="S152" s="103"/>
      <c r="T152" s="103"/>
      <c r="U152" s="103"/>
      <c r="V152" s="104">
        <f t="shared" si="25"/>
        <v>9999</v>
      </c>
      <c r="W152" s="173">
        <v>9999</v>
      </c>
      <c r="X152" s="106"/>
      <c r="Y152" s="106"/>
      <c r="Z152" s="106"/>
      <c r="AA152" s="106"/>
      <c r="AB152" s="106"/>
      <c r="AC152" s="106"/>
      <c r="AD152" s="106"/>
      <c r="AE152" s="106"/>
      <c r="AF152" s="174">
        <f t="shared" si="26"/>
        <v>9999</v>
      </c>
      <c r="AG152" s="108">
        <v>9999</v>
      </c>
      <c r="AH152" s="109"/>
      <c r="AI152" s="109"/>
      <c r="AJ152" s="109"/>
      <c r="AK152" s="109"/>
      <c r="AL152" s="109"/>
      <c r="AM152" s="109"/>
      <c r="AN152" s="109"/>
      <c r="AO152" s="109"/>
      <c r="AP152" s="110">
        <f t="shared" si="27"/>
        <v>9999</v>
      </c>
      <c r="AQ152" s="175">
        <v>9999</v>
      </c>
      <c r="AR152" s="112"/>
      <c r="AS152" s="112"/>
      <c r="AT152" s="112"/>
      <c r="AU152" s="112"/>
      <c r="AV152" s="112"/>
      <c r="AW152" s="112"/>
      <c r="AX152" s="112"/>
      <c r="AY152" s="112"/>
      <c r="AZ152" s="113">
        <f t="shared" si="28"/>
        <v>9999</v>
      </c>
      <c r="BA152" s="114">
        <v>9999</v>
      </c>
      <c r="BB152" s="115"/>
      <c r="BC152" s="115"/>
      <c r="BD152" s="115"/>
      <c r="BE152" s="115"/>
      <c r="BF152" s="115"/>
      <c r="BG152" s="115"/>
      <c r="BH152" s="115"/>
      <c r="BI152" s="115"/>
      <c r="BJ152" s="116">
        <f t="shared" si="29"/>
        <v>9999</v>
      </c>
      <c r="BK152" s="90"/>
      <c r="BL152" s="117">
        <f t="shared" si="15"/>
        <v>1</v>
      </c>
      <c r="BM152" s="118">
        <f t="shared" si="16"/>
        <v>1</v>
      </c>
      <c r="BN152" s="118">
        <f t="shared" si="17"/>
        <v>1</v>
      </c>
      <c r="BO152" s="118">
        <f t="shared" si="18"/>
        <v>1</v>
      </c>
      <c r="BP152" s="118">
        <f t="shared" si="19"/>
        <v>1</v>
      </c>
      <c r="BQ152" s="119">
        <f t="shared" si="20"/>
        <v>1</v>
      </c>
      <c r="BR152" s="176">
        <f t="shared" si="30"/>
        <v>6</v>
      </c>
      <c r="BS152" s="121">
        <f t="shared" si="21"/>
        <v>1</v>
      </c>
      <c r="BT152" s="177">
        <f t="shared" si="22"/>
        <v>1</v>
      </c>
      <c r="BV152" s="123">
        <f t="shared" si="23"/>
        <v>59994</v>
      </c>
    </row>
    <row r="153" spans="1:74" ht="12.75" hidden="1">
      <c r="A153" s="97">
        <v>9</v>
      </c>
      <c r="B153" s="98"/>
      <c r="C153" s="99">
        <v>9999</v>
      </c>
      <c r="D153" s="100"/>
      <c r="E153" s="100"/>
      <c r="F153" s="100"/>
      <c r="G153" s="100"/>
      <c r="H153" s="100"/>
      <c r="I153" s="100"/>
      <c r="J153" s="100"/>
      <c r="K153" s="100"/>
      <c r="L153" s="172">
        <f t="shared" si="24"/>
        <v>9999</v>
      </c>
      <c r="M153" s="102">
        <v>9999</v>
      </c>
      <c r="N153" s="103"/>
      <c r="O153" s="103"/>
      <c r="P153" s="103"/>
      <c r="Q153" s="103"/>
      <c r="R153" s="103"/>
      <c r="S153" s="103"/>
      <c r="T153" s="103"/>
      <c r="U153" s="103"/>
      <c r="V153" s="104">
        <f t="shared" si="25"/>
        <v>9999</v>
      </c>
      <c r="W153" s="173">
        <v>9999</v>
      </c>
      <c r="X153" s="106"/>
      <c r="Y153" s="106"/>
      <c r="Z153" s="106"/>
      <c r="AA153" s="106"/>
      <c r="AB153" s="106"/>
      <c r="AC153" s="106"/>
      <c r="AD153" s="106"/>
      <c r="AE153" s="106"/>
      <c r="AF153" s="174">
        <f t="shared" si="26"/>
        <v>9999</v>
      </c>
      <c r="AG153" s="108">
        <v>9999</v>
      </c>
      <c r="AH153" s="109"/>
      <c r="AI153" s="109"/>
      <c r="AJ153" s="109"/>
      <c r="AK153" s="109"/>
      <c r="AL153" s="109"/>
      <c r="AM153" s="109"/>
      <c r="AN153" s="109"/>
      <c r="AO153" s="109"/>
      <c r="AP153" s="110">
        <f t="shared" si="27"/>
        <v>9999</v>
      </c>
      <c r="AQ153" s="175">
        <v>9999</v>
      </c>
      <c r="AR153" s="112"/>
      <c r="AS153" s="112"/>
      <c r="AT153" s="112"/>
      <c r="AU153" s="112"/>
      <c r="AV153" s="112"/>
      <c r="AW153" s="112"/>
      <c r="AX153" s="112"/>
      <c r="AY153" s="112"/>
      <c r="AZ153" s="113">
        <f t="shared" si="28"/>
        <v>9999</v>
      </c>
      <c r="BA153" s="114">
        <v>9999</v>
      </c>
      <c r="BB153" s="115"/>
      <c r="BC153" s="115"/>
      <c r="BD153" s="115"/>
      <c r="BE153" s="115"/>
      <c r="BF153" s="115"/>
      <c r="BG153" s="115"/>
      <c r="BH153" s="115"/>
      <c r="BI153" s="115"/>
      <c r="BJ153" s="116">
        <f t="shared" si="29"/>
        <v>9999</v>
      </c>
      <c r="BK153" s="90"/>
      <c r="BL153" s="117">
        <f t="shared" si="15"/>
        <v>1</v>
      </c>
      <c r="BM153" s="118">
        <f t="shared" si="16"/>
        <v>1</v>
      </c>
      <c r="BN153" s="118">
        <f t="shared" si="17"/>
        <v>1</v>
      </c>
      <c r="BO153" s="118">
        <f t="shared" si="18"/>
        <v>1</v>
      </c>
      <c r="BP153" s="118">
        <f t="shared" si="19"/>
        <v>1</v>
      </c>
      <c r="BQ153" s="119">
        <f t="shared" si="20"/>
        <v>1</v>
      </c>
      <c r="BR153" s="176">
        <f t="shared" si="30"/>
        <v>6</v>
      </c>
      <c r="BS153" s="121">
        <f t="shared" si="21"/>
        <v>1</v>
      </c>
      <c r="BT153" s="177">
        <f t="shared" si="22"/>
        <v>1</v>
      </c>
      <c r="BV153" s="123">
        <f t="shared" si="23"/>
        <v>59994</v>
      </c>
    </row>
    <row r="154" spans="1:74" ht="12.75" hidden="1">
      <c r="A154" s="97">
        <v>10</v>
      </c>
      <c r="B154" s="98"/>
      <c r="C154" s="99">
        <v>9999</v>
      </c>
      <c r="D154" s="100"/>
      <c r="E154" s="100"/>
      <c r="F154" s="100"/>
      <c r="G154" s="100"/>
      <c r="H154" s="100"/>
      <c r="I154" s="100"/>
      <c r="J154" s="100"/>
      <c r="K154" s="100"/>
      <c r="L154" s="172">
        <f t="shared" si="24"/>
        <v>9999</v>
      </c>
      <c r="M154" s="102">
        <v>9999</v>
      </c>
      <c r="N154" s="103"/>
      <c r="O154" s="103"/>
      <c r="P154" s="103"/>
      <c r="Q154" s="103"/>
      <c r="R154" s="103"/>
      <c r="S154" s="103"/>
      <c r="T154" s="103"/>
      <c r="U154" s="103"/>
      <c r="V154" s="104">
        <f t="shared" si="25"/>
        <v>9999</v>
      </c>
      <c r="W154" s="173">
        <v>9999</v>
      </c>
      <c r="X154" s="106"/>
      <c r="Y154" s="106"/>
      <c r="Z154" s="106"/>
      <c r="AA154" s="106"/>
      <c r="AB154" s="106"/>
      <c r="AC154" s="106"/>
      <c r="AD154" s="106"/>
      <c r="AE154" s="106"/>
      <c r="AF154" s="174">
        <f t="shared" si="26"/>
        <v>9999</v>
      </c>
      <c r="AG154" s="108">
        <v>9999</v>
      </c>
      <c r="AH154" s="109"/>
      <c r="AI154" s="109"/>
      <c r="AJ154" s="109"/>
      <c r="AK154" s="109"/>
      <c r="AL154" s="109"/>
      <c r="AM154" s="109"/>
      <c r="AN154" s="109"/>
      <c r="AO154" s="109"/>
      <c r="AP154" s="110">
        <f t="shared" si="27"/>
        <v>9999</v>
      </c>
      <c r="AQ154" s="175">
        <v>9999</v>
      </c>
      <c r="AR154" s="112"/>
      <c r="AS154" s="112"/>
      <c r="AT154" s="112"/>
      <c r="AU154" s="112"/>
      <c r="AV154" s="112"/>
      <c r="AW154" s="112"/>
      <c r="AX154" s="112"/>
      <c r="AY154" s="112"/>
      <c r="AZ154" s="113">
        <f t="shared" si="28"/>
        <v>9999</v>
      </c>
      <c r="BA154" s="114">
        <v>9999</v>
      </c>
      <c r="BB154" s="115"/>
      <c r="BC154" s="115"/>
      <c r="BD154" s="115"/>
      <c r="BE154" s="115"/>
      <c r="BF154" s="115"/>
      <c r="BG154" s="115"/>
      <c r="BH154" s="115"/>
      <c r="BI154" s="115"/>
      <c r="BJ154" s="116">
        <f t="shared" si="29"/>
        <v>9999</v>
      </c>
      <c r="BK154" s="90"/>
      <c r="BL154" s="117">
        <f t="shared" si="15"/>
        <v>1</v>
      </c>
      <c r="BM154" s="118">
        <f t="shared" si="16"/>
        <v>1</v>
      </c>
      <c r="BN154" s="118">
        <f t="shared" si="17"/>
        <v>1</v>
      </c>
      <c r="BO154" s="118">
        <f t="shared" si="18"/>
        <v>1</v>
      </c>
      <c r="BP154" s="118">
        <f t="shared" si="19"/>
        <v>1</v>
      </c>
      <c r="BQ154" s="119">
        <f t="shared" si="20"/>
        <v>1</v>
      </c>
      <c r="BR154" s="176">
        <f t="shared" si="30"/>
        <v>6</v>
      </c>
      <c r="BS154" s="121">
        <f t="shared" si="21"/>
        <v>1</v>
      </c>
      <c r="BT154" s="177">
        <f t="shared" si="22"/>
        <v>1</v>
      </c>
      <c r="BV154" s="123">
        <f t="shared" si="23"/>
        <v>59994</v>
      </c>
    </row>
    <row r="155" spans="1:74" ht="12.75" hidden="1">
      <c r="A155" s="97">
        <v>11</v>
      </c>
      <c r="B155" s="98" t="s">
        <v>37</v>
      </c>
      <c r="C155" s="99">
        <v>9999</v>
      </c>
      <c r="D155" s="100"/>
      <c r="E155" s="100"/>
      <c r="F155" s="100"/>
      <c r="G155" s="100"/>
      <c r="H155" s="100"/>
      <c r="I155" s="100"/>
      <c r="J155" s="100"/>
      <c r="K155" s="100"/>
      <c r="L155" s="172">
        <f t="shared" si="24"/>
        <v>9999</v>
      </c>
      <c r="M155" s="102">
        <v>9999</v>
      </c>
      <c r="N155" s="103"/>
      <c r="O155" s="103"/>
      <c r="P155" s="103"/>
      <c r="Q155" s="103"/>
      <c r="R155" s="103"/>
      <c r="S155" s="103"/>
      <c r="T155" s="103"/>
      <c r="U155" s="103"/>
      <c r="V155" s="104">
        <f t="shared" si="25"/>
        <v>9999</v>
      </c>
      <c r="W155" s="173">
        <v>9999</v>
      </c>
      <c r="X155" s="106"/>
      <c r="Y155" s="106"/>
      <c r="Z155" s="106"/>
      <c r="AA155" s="106"/>
      <c r="AB155" s="106"/>
      <c r="AC155" s="106"/>
      <c r="AD155" s="106"/>
      <c r="AE155" s="106"/>
      <c r="AF155" s="174">
        <f t="shared" si="26"/>
        <v>9999</v>
      </c>
      <c r="AG155" s="108">
        <v>9999</v>
      </c>
      <c r="AH155" s="109"/>
      <c r="AI155" s="109"/>
      <c r="AJ155" s="109"/>
      <c r="AK155" s="109"/>
      <c r="AL155" s="109"/>
      <c r="AM155" s="109"/>
      <c r="AN155" s="109"/>
      <c r="AO155" s="109"/>
      <c r="AP155" s="110">
        <f t="shared" si="27"/>
        <v>9999</v>
      </c>
      <c r="AQ155" s="175">
        <v>9999</v>
      </c>
      <c r="AR155" s="112"/>
      <c r="AS155" s="112"/>
      <c r="AT155" s="112"/>
      <c r="AU155" s="112"/>
      <c r="AV155" s="112"/>
      <c r="AW155" s="112"/>
      <c r="AX155" s="112"/>
      <c r="AY155" s="112"/>
      <c r="AZ155" s="113">
        <f t="shared" si="28"/>
        <v>9999</v>
      </c>
      <c r="BA155" s="114">
        <v>9999</v>
      </c>
      <c r="BB155" s="115"/>
      <c r="BC155" s="115"/>
      <c r="BD155" s="115"/>
      <c r="BE155" s="115"/>
      <c r="BF155" s="115"/>
      <c r="BG155" s="115"/>
      <c r="BH155" s="115"/>
      <c r="BI155" s="115"/>
      <c r="BJ155" s="116">
        <f t="shared" si="29"/>
        <v>9999</v>
      </c>
      <c r="BK155" s="90"/>
      <c r="BL155" s="117">
        <f t="shared" si="15"/>
        <v>1</v>
      </c>
      <c r="BM155" s="118">
        <f t="shared" si="16"/>
        <v>1</v>
      </c>
      <c r="BN155" s="118">
        <f t="shared" si="17"/>
        <v>1</v>
      </c>
      <c r="BO155" s="118">
        <f t="shared" si="18"/>
        <v>1</v>
      </c>
      <c r="BP155" s="118">
        <f t="shared" si="19"/>
        <v>1</v>
      </c>
      <c r="BQ155" s="119">
        <f t="shared" si="20"/>
        <v>1</v>
      </c>
      <c r="BR155" s="176">
        <f t="shared" si="30"/>
        <v>6</v>
      </c>
      <c r="BS155" s="121">
        <f t="shared" si="21"/>
        <v>1</v>
      </c>
      <c r="BT155" s="177">
        <f t="shared" si="22"/>
        <v>1</v>
      </c>
      <c r="BV155" s="123">
        <f t="shared" si="23"/>
        <v>59994</v>
      </c>
    </row>
    <row r="156" spans="1:74" ht="12.75" hidden="1">
      <c r="A156" s="97">
        <v>12</v>
      </c>
      <c r="B156" s="98" t="s">
        <v>37</v>
      </c>
      <c r="C156" s="99">
        <v>9999</v>
      </c>
      <c r="D156" s="100"/>
      <c r="E156" s="100"/>
      <c r="F156" s="100"/>
      <c r="G156" s="100"/>
      <c r="H156" s="100"/>
      <c r="I156" s="100"/>
      <c r="J156" s="100"/>
      <c r="K156" s="100"/>
      <c r="L156" s="172">
        <f t="shared" si="24"/>
        <v>9999</v>
      </c>
      <c r="M156" s="102">
        <v>9999</v>
      </c>
      <c r="N156" s="103"/>
      <c r="O156" s="103"/>
      <c r="P156" s="103"/>
      <c r="Q156" s="103"/>
      <c r="R156" s="103"/>
      <c r="S156" s="103"/>
      <c r="T156" s="103"/>
      <c r="U156" s="103"/>
      <c r="V156" s="104">
        <f t="shared" si="25"/>
        <v>9999</v>
      </c>
      <c r="W156" s="173">
        <v>9999</v>
      </c>
      <c r="X156" s="106"/>
      <c r="Y156" s="106"/>
      <c r="Z156" s="106"/>
      <c r="AA156" s="106"/>
      <c r="AB156" s="106"/>
      <c r="AC156" s="106"/>
      <c r="AD156" s="106"/>
      <c r="AE156" s="106"/>
      <c r="AF156" s="174">
        <f t="shared" si="26"/>
        <v>9999</v>
      </c>
      <c r="AG156" s="108">
        <v>9999</v>
      </c>
      <c r="AH156" s="109"/>
      <c r="AI156" s="109"/>
      <c r="AJ156" s="109"/>
      <c r="AK156" s="109"/>
      <c r="AL156" s="109"/>
      <c r="AM156" s="109"/>
      <c r="AN156" s="109"/>
      <c r="AO156" s="109"/>
      <c r="AP156" s="110">
        <f t="shared" si="27"/>
        <v>9999</v>
      </c>
      <c r="AQ156" s="175">
        <v>9999</v>
      </c>
      <c r="AR156" s="112"/>
      <c r="AS156" s="112"/>
      <c r="AT156" s="112"/>
      <c r="AU156" s="112"/>
      <c r="AV156" s="112"/>
      <c r="AW156" s="112"/>
      <c r="AX156" s="112"/>
      <c r="AY156" s="112"/>
      <c r="AZ156" s="113">
        <f t="shared" si="28"/>
        <v>9999</v>
      </c>
      <c r="BA156" s="114">
        <v>9999</v>
      </c>
      <c r="BB156" s="115"/>
      <c r="BC156" s="115"/>
      <c r="BD156" s="115"/>
      <c r="BE156" s="115"/>
      <c r="BF156" s="115"/>
      <c r="BG156" s="115"/>
      <c r="BH156" s="115"/>
      <c r="BI156" s="115"/>
      <c r="BJ156" s="116">
        <f t="shared" si="29"/>
        <v>9999</v>
      </c>
      <c r="BK156" s="90"/>
      <c r="BL156" s="117">
        <f t="shared" si="15"/>
        <v>1</v>
      </c>
      <c r="BM156" s="118">
        <f t="shared" si="16"/>
        <v>1</v>
      </c>
      <c r="BN156" s="118">
        <f t="shared" si="17"/>
        <v>1</v>
      </c>
      <c r="BO156" s="118">
        <f t="shared" si="18"/>
        <v>1</v>
      </c>
      <c r="BP156" s="118">
        <f t="shared" si="19"/>
        <v>1</v>
      </c>
      <c r="BQ156" s="119">
        <f t="shared" si="20"/>
        <v>1</v>
      </c>
      <c r="BR156" s="176">
        <f t="shared" si="30"/>
        <v>6</v>
      </c>
      <c r="BS156" s="121">
        <f t="shared" si="21"/>
        <v>1</v>
      </c>
      <c r="BT156" s="177">
        <f t="shared" si="22"/>
        <v>1</v>
      </c>
      <c r="BV156" s="123">
        <f t="shared" si="23"/>
        <v>59994</v>
      </c>
    </row>
    <row r="157" spans="1:74" ht="12.75" hidden="1">
      <c r="A157" s="126">
        <v>13</v>
      </c>
      <c r="B157" s="127" t="s">
        <v>37</v>
      </c>
      <c r="C157" s="128">
        <v>9999</v>
      </c>
      <c r="D157" s="129"/>
      <c r="E157" s="129"/>
      <c r="F157" s="129"/>
      <c r="G157" s="129"/>
      <c r="H157" s="129"/>
      <c r="I157" s="129"/>
      <c r="J157" s="129"/>
      <c r="K157" s="129"/>
      <c r="L157" s="178">
        <f t="shared" si="24"/>
        <v>9999</v>
      </c>
      <c r="M157" s="131">
        <v>9999</v>
      </c>
      <c r="N157" s="132"/>
      <c r="O157" s="132"/>
      <c r="P157" s="132"/>
      <c r="Q157" s="132"/>
      <c r="R157" s="132"/>
      <c r="S157" s="132"/>
      <c r="T157" s="132"/>
      <c r="U157" s="132"/>
      <c r="V157" s="133">
        <f t="shared" si="25"/>
        <v>9999</v>
      </c>
      <c r="W157" s="179">
        <v>9999</v>
      </c>
      <c r="X157" s="135"/>
      <c r="Y157" s="135"/>
      <c r="Z157" s="135"/>
      <c r="AA157" s="135"/>
      <c r="AB157" s="135"/>
      <c r="AC157" s="135"/>
      <c r="AD157" s="135"/>
      <c r="AE157" s="135"/>
      <c r="AF157" s="180">
        <f t="shared" si="26"/>
        <v>9999</v>
      </c>
      <c r="AG157" s="137">
        <v>9999</v>
      </c>
      <c r="AH157" s="138"/>
      <c r="AI157" s="138"/>
      <c r="AJ157" s="138"/>
      <c r="AK157" s="138"/>
      <c r="AL157" s="138"/>
      <c r="AM157" s="138"/>
      <c r="AN157" s="138"/>
      <c r="AO157" s="138"/>
      <c r="AP157" s="139">
        <f t="shared" si="27"/>
        <v>9999</v>
      </c>
      <c r="AQ157" s="181">
        <v>9999</v>
      </c>
      <c r="AR157" s="141"/>
      <c r="AS157" s="141"/>
      <c r="AT157" s="141"/>
      <c r="AU157" s="141"/>
      <c r="AV157" s="141"/>
      <c r="AW157" s="141"/>
      <c r="AX157" s="141"/>
      <c r="AY157" s="141"/>
      <c r="AZ157" s="142">
        <f t="shared" si="28"/>
        <v>9999</v>
      </c>
      <c r="BA157" s="143">
        <v>9999</v>
      </c>
      <c r="BB157" s="144"/>
      <c r="BC157" s="144"/>
      <c r="BD157" s="144"/>
      <c r="BE157" s="144"/>
      <c r="BF157" s="144"/>
      <c r="BG157" s="144"/>
      <c r="BH157" s="144"/>
      <c r="BI157" s="144"/>
      <c r="BJ157" s="145">
        <f t="shared" si="29"/>
        <v>9999</v>
      </c>
      <c r="BK157" s="90"/>
      <c r="BL157" s="146">
        <f t="shared" si="15"/>
        <v>1</v>
      </c>
      <c r="BM157" s="147">
        <f t="shared" si="16"/>
        <v>1</v>
      </c>
      <c r="BN157" s="147">
        <f t="shared" si="17"/>
        <v>1</v>
      </c>
      <c r="BO157" s="147">
        <f t="shared" si="18"/>
        <v>1</v>
      </c>
      <c r="BP157" s="147">
        <f t="shared" si="19"/>
        <v>1</v>
      </c>
      <c r="BQ157" s="148">
        <f t="shared" si="20"/>
        <v>1</v>
      </c>
      <c r="BR157" s="182">
        <f t="shared" si="30"/>
        <v>6</v>
      </c>
      <c r="BS157" s="150">
        <f t="shared" si="21"/>
        <v>1</v>
      </c>
      <c r="BT157" s="183">
        <f t="shared" si="22"/>
        <v>1</v>
      </c>
      <c r="BV157" s="152">
        <f t="shared" si="23"/>
        <v>59994</v>
      </c>
    </row>
    <row r="158" spans="63:72" ht="12.75">
      <c r="BK158" s="31"/>
      <c r="BL158" s="184"/>
      <c r="BM158" s="184"/>
      <c r="BN158" s="184"/>
      <c r="BO158" s="184"/>
      <c r="BP158" s="184"/>
      <c r="BQ158" s="184"/>
      <c r="BR158" s="184"/>
      <c r="BS158" s="184"/>
      <c r="BT158" s="184"/>
    </row>
    <row r="159" ht="12.75">
      <c r="BK159" s="31"/>
    </row>
    <row r="160" ht="12.75">
      <c r="BK160" s="31"/>
    </row>
    <row r="161" ht="12.75">
      <c r="BK161" s="31"/>
    </row>
    <row r="162" ht="12.75">
      <c r="BK162" s="31"/>
    </row>
    <row r="163" ht="12.75">
      <c r="BK163" s="31"/>
    </row>
    <row r="164" ht="12.75">
      <c r="BK164" s="31"/>
    </row>
    <row r="165" ht="12.75">
      <c r="BK165" s="31"/>
    </row>
  </sheetData>
  <sheetProtection/>
  <mergeCells count="31">
    <mergeCell ref="C1:L1"/>
    <mergeCell ref="M1:V1"/>
    <mergeCell ref="W1:AF1"/>
    <mergeCell ref="AG1:AP1"/>
    <mergeCell ref="AQ1:AZ1"/>
    <mergeCell ref="BA1:BJ1"/>
    <mergeCell ref="BL3:BQ3"/>
    <mergeCell ref="C4:L4"/>
    <mergeCell ref="M4:V4"/>
    <mergeCell ref="W4:AF4"/>
    <mergeCell ref="AG4:AP4"/>
    <mergeCell ref="AQ4:AZ4"/>
    <mergeCell ref="BA4:BJ4"/>
    <mergeCell ref="C91:L91"/>
    <mergeCell ref="M91:V91"/>
    <mergeCell ref="W91:AF91"/>
    <mergeCell ref="AG91:AP91"/>
    <mergeCell ref="AQ91:AZ91"/>
    <mergeCell ref="BA91:BJ91"/>
    <mergeCell ref="C117:L117"/>
    <mergeCell ref="M117:V117"/>
    <mergeCell ref="W117:AF117"/>
    <mergeCell ref="AG117:AP117"/>
    <mergeCell ref="AQ117:AZ117"/>
    <mergeCell ref="BA117:BJ117"/>
    <mergeCell ref="C143:L143"/>
    <mergeCell ref="M143:V143"/>
    <mergeCell ref="W143:AF143"/>
    <mergeCell ref="AG143:AP143"/>
    <mergeCell ref="AQ143:AZ143"/>
    <mergeCell ref="BA143:BJ143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ToHo</cp:lastModifiedBy>
  <cp:lastPrinted>2012-11-18T14:38:45Z</cp:lastPrinted>
  <dcterms:modified xsi:type="dcterms:W3CDTF">2012-11-18T14:43:54Z</dcterms:modified>
  <cp:category/>
  <cp:version/>
  <cp:contentType/>
  <cp:contentStatus/>
</cp:coreProperties>
</file>