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pr\Documents\STRELBA\KVZ-TP\Výsledky2024\Vlastní závody\Noční střelby\"/>
    </mc:Choice>
  </mc:AlternateContent>
  <xr:revisionPtr revIDLastSave="0" documentId="13_ncr:1_{4386CADB-16D8-448C-80D2-2806050949E4}" xr6:coauthVersionLast="47" xr6:coauthVersionMax="47" xr10:uidLastSave="{00000000-0000-0000-0000-000000000000}"/>
  <bookViews>
    <workbookView xWindow="-120" yWindow="-120" windowWidth="15600" windowHeight="11040" tabRatio="701" activeTab="1" xr2:uid="{00000000-000D-0000-FFFF-FFFF00000000}"/>
  </bookViews>
  <sheets>
    <sheet name="Pistole" sheetId="5" r:id="rId1"/>
    <sheet name="PDW" sheetId="2" r:id="rId2"/>
  </sheets>
  <definedNames>
    <definedName name="_xlnm._FilterDatabase" localSheetId="1" hidden="1">PDW!$A$3:$O$3</definedName>
    <definedName name="_xlnm._FilterDatabase" localSheetId="0" hidden="1">Pistole!$A$3:$O$3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I15" i="2" s="1"/>
  <c r="J15" i="2" s="1"/>
  <c r="G20" i="2"/>
  <c r="G19" i="2"/>
  <c r="G11" i="2"/>
  <c r="I11" i="2" s="1"/>
  <c r="J11" i="2" s="1"/>
  <c r="G13" i="2"/>
  <c r="I13" i="2" s="1"/>
  <c r="J13" i="2" s="1"/>
  <c r="G4" i="2"/>
  <c r="I4" i="2" s="1"/>
  <c r="J4" i="2" s="1"/>
  <c r="G10" i="2"/>
  <c r="I10" i="2" s="1"/>
  <c r="J10" i="2" s="1"/>
  <c r="G12" i="2"/>
  <c r="I12" i="2" s="1"/>
  <c r="J12" i="2" s="1"/>
  <c r="G18" i="2"/>
  <c r="I18" i="2" s="1"/>
  <c r="J18" i="2" s="1"/>
  <c r="G5" i="2"/>
  <c r="I5" i="2" s="1"/>
  <c r="J5" i="2" s="1"/>
  <c r="G7" i="2"/>
  <c r="I7" i="2" s="1"/>
  <c r="J7" i="2" s="1"/>
  <c r="G17" i="2"/>
  <c r="I17" i="2" s="1"/>
  <c r="J17" i="2" s="1"/>
  <c r="G8" i="2"/>
  <c r="I8" i="2" s="1"/>
  <c r="J8" i="2" s="1"/>
  <c r="G9" i="2"/>
  <c r="I9" i="2" s="1"/>
  <c r="J9" i="2" s="1"/>
  <c r="G16" i="2"/>
  <c r="G14" i="2"/>
  <c r="I14" i="2" s="1"/>
  <c r="J14" i="2" s="1"/>
  <c r="G6" i="2"/>
  <c r="I6" i="2" s="1"/>
  <c r="G18" i="5"/>
  <c r="G20" i="5"/>
  <c r="G15" i="5"/>
  <c r="G4" i="5"/>
  <c r="I4" i="5" s="1"/>
  <c r="G17" i="5"/>
  <c r="G9" i="5"/>
  <c r="G14" i="5"/>
  <c r="G6" i="5"/>
  <c r="I6" i="5" s="1"/>
  <c r="G7" i="5"/>
  <c r="G10" i="5"/>
  <c r="G8" i="5"/>
  <c r="G13" i="5"/>
  <c r="I13" i="5" s="1"/>
  <c r="G11" i="5"/>
  <c r="G16" i="5"/>
  <c r="I16" i="5" s="1"/>
  <c r="G12" i="5"/>
  <c r="I12" i="5" s="1"/>
  <c r="G19" i="5"/>
  <c r="I19" i="5" s="1"/>
  <c r="G5" i="5"/>
  <c r="I5" i="5" s="1"/>
  <c r="I15" i="5"/>
  <c r="I17" i="5"/>
  <c r="I9" i="5"/>
  <c r="I14" i="5"/>
  <c r="I7" i="5"/>
  <c r="I10" i="5"/>
  <c r="I8" i="5"/>
  <c r="I11" i="5"/>
  <c r="I18" i="5"/>
  <c r="M19" i="5"/>
  <c r="M12" i="5"/>
  <c r="M16" i="5"/>
  <c r="M11" i="5"/>
  <c r="M13" i="5"/>
  <c r="M8" i="5"/>
  <c r="M10" i="5"/>
  <c r="M7" i="5"/>
  <c r="M6" i="5"/>
  <c r="M14" i="5"/>
  <c r="M9" i="5"/>
  <c r="M17" i="5"/>
  <c r="M4" i="5"/>
  <c r="M15" i="5"/>
  <c r="M20" i="5"/>
  <c r="M18" i="5"/>
  <c r="M5" i="5"/>
  <c r="I16" i="2"/>
  <c r="J16" i="2" s="1"/>
  <c r="I19" i="2"/>
  <c r="J19" i="2" s="1"/>
  <c r="I20" i="2"/>
  <c r="J20" i="2" s="1"/>
  <c r="M14" i="2"/>
  <c r="M16" i="2"/>
  <c r="M9" i="2"/>
  <c r="M8" i="2"/>
  <c r="M17" i="2"/>
  <c r="M7" i="2"/>
  <c r="M5" i="2"/>
  <c r="M18" i="2"/>
  <c r="M12" i="2"/>
  <c r="M10" i="2"/>
  <c r="M4" i="2"/>
  <c r="M13" i="2"/>
  <c r="M11" i="2"/>
  <c r="M19" i="2"/>
  <c r="M20" i="2"/>
  <c r="M15" i="2"/>
  <c r="M6" i="2"/>
  <c r="J18" i="5" l="1"/>
  <c r="N18" i="5"/>
  <c r="J15" i="5"/>
  <c r="N15" i="5"/>
  <c r="J7" i="5"/>
  <c r="N7" i="5"/>
  <c r="J8" i="5"/>
  <c r="N8" i="5"/>
  <c r="J11" i="5"/>
  <c r="N11" i="5"/>
  <c r="J12" i="5"/>
  <c r="N12" i="5"/>
  <c r="J17" i="5"/>
  <c r="N17" i="5"/>
  <c r="N5" i="5"/>
  <c r="J5" i="5"/>
  <c r="N4" i="5"/>
  <c r="J4" i="5"/>
  <c r="N13" i="5"/>
  <c r="J13" i="5"/>
  <c r="J14" i="5"/>
  <c r="N14" i="5"/>
  <c r="N20" i="5"/>
  <c r="J20" i="5"/>
  <c r="N9" i="5"/>
  <c r="J9" i="5"/>
  <c r="N6" i="5"/>
  <c r="J6" i="5"/>
  <c r="N10" i="5"/>
  <c r="J10" i="5"/>
  <c r="N16" i="5"/>
  <c r="J16" i="5"/>
  <c r="N19" i="5"/>
  <c r="J19" i="5"/>
  <c r="N20" i="2"/>
  <c r="N11" i="2"/>
  <c r="N14" i="2"/>
  <c r="N4" i="2"/>
  <c r="N12" i="2"/>
  <c r="N5" i="2"/>
  <c r="N17" i="2"/>
  <c r="N9" i="2"/>
  <c r="N15" i="2"/>
  <c r="N19" i="2"/>
  <c r="N13" i="2"/>
  <c r="N10" i="2"/>
  <c r="N18" i="2"/>
  <c r="N7" i="2"/>
  <c r="N8" i="2"/>
  <c r="N16" i="2"/>
  <c r="O12" i="5" l="1"/>
  <c r="O8" i="5"/>
  <c r="O15" i="5"/>
  <c r="O16" i="5"/>
  <c r="O6" i="5"/>
  <c r="O20" i="5"/>
  <c r="O13" i="5"/>
  <c r="O5" i="5"/>
  <c r="O14" i="5"/>
  <c r="O17" i="5"/>
  <c r="O11" i="5"/>
  <c r="O7" i="5"/>
  <c r="O18" i="5"/>
  <c r="O19" i="5"/>
  <c r="O10" i="5"/>
  <c r="O9" i="5"/>
  <c r="O4" i="5"/>
  <c r="J6" i="2"/>
  <c r="N6" i="2"/>
  <c r="O8" i="2" l="1"/>
  <c r="O13" i="2"/>
  <c r="O5" i="2"/>
  <c r="O20" i="2"/>
  <c r="O7" i="2"/>
  <c r="O19" i="2"/>
  <c r="O17" i="2"/>
  <c r="O11" i="2"/>
  <c r="O18" i="2"/>
  <c r="O15" i="2"/>
  <c r="O4" i="2"/>
  <c r="O16" i="2"/>
  <c r="O10" i="2"/>
  <c r="O14" i="2"/>
  <c r="O12" i="2"/>
  <c r="O9" i="2"/>
  <c r="O6" i="2"/>
</calcChain>
</file>

<file path=xl/sharedStrings.xml><?xml version="1.0" encoding="utf-8"?>
<sst xmlns="http://schemas.openxmlformats.org/spreadsheetml/2006/main" count="60" uniqueCount="29">
  <si>
    <t>Prezentace</t>
  </si>
  <si>
    <t>Příjmení a jméno závodníka</t>
  </si>
  <si>
    <t>Body</t>
  </si>
  <si>
    <t>Čas</t>
  </si>
  <si>
    <t>Celkem</t>
  </si>
  <si>
    <t>Pořadí hl. závod</t>
  </si>
  <si>
    <t>Boddy celkem z VPs (RE) a PDW</t>
  </si>
  <si>
    <t>Prepletaný Jan</t>
  </si>
  <si>
    <t>Horký Pavel</t>
  </si>
  <si>
    <t>Petřík Petr</t>
  </si>
  <si>
    <t>Rychlá</t>
  </si>
  <si>
    <t>Zicha Pepa</t>
  </si>
  <si>
    <t>Kup</t>
  </si>
  <si>
    <t>Dědič</t>
  </si>
  <si>
    <t>Caprata</t>
  </si>
  <si>
    <t>Kvoch</t>
  </si>
  <si>
    <t>Přibyl</t>
  </si>
  <si>
    <t>Vlk</t>
  </si>
  <si>
    <t>Rojnice</t>
  </si>
  <si>
    <t>Rychlá - terč 6+6</t>
  </si>
  <si>
    <t>Křapka</t>
  </si>
  <si>
    <t>Pecka</t>
  </si>
  <si>
    <t>Hájek</t>
  </si>
  <si>
    <t>Balík</t>
  </si>
  <si>
    <t>Khýr</t>
  </si>
  <si>
    <t>Jirásek</t>
  </si>
  <si>
    <t>Hofmann</t>
  </si>
  <si>
    <t>Výsledková listina - Teplická noční - Pistole 2024</t>
  </si>
  <si>
    <t>Výsledková listina - Teplická noční - PDW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</si>
</sst>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50">
    <xf numFmtId="0" fontId="0" fillId="0" borderId="0" xfId="0"/>
    <xf numFmtId="0" fontId="5" fillId="2" borderId="1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5" fillId="2" borderId="1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4" fillId="2" borderId="27" xfId="0" applyFont="1" applyFill="1" applyBorder="1" applyAlignment="1">
      <alignment vertical="center" textRotation="180"/>
    </xf>
    <xf numFmtId="0" fontId="4" fillId="2" borderId="27" xfId="0" applyFont="1" applyFill="1" applyBorder="1" applyAlignment="1">
      <alignment vertical="center" wrapText="1" shrinkToFit="1"/>
    </xf>
    <xf numFmtId="0" fontId="1" fillId="3" borderId="13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8" xfId="0" applyFont="1" applyFill="1" applyBorder="1"/>
    <xf numFmtId="0" fontId="1" fillId="3" borderId="22" xfId="0" applyFont="1" applyFill="1" applyBorder="1"/>
    <xf numFmtId="2" fontId="1" fillId="0" borderId="2" xfId="0" applyNumberFormat="1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" fontId="5" fillId="2" borderId="2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textRotation="180"/>
    </xf>
    <xf numFmtId="0" fontId="4" fillId="2" borderId="8" xfId="0" applyFont="1" applyFill="1" applyBorder="1" applyAlignment="1">
      <alignment vertical="center" wrapText="1" shrinkToFit="1"/>
    </xf>
    <xf numFmtId="0" fontId="1" fillId="3" borderId="1" xfId="0" applyFont="1" applyFill="1" applyBorder="1" applyAlignment="1">
      <alignment horizontal="center"/>
    </xf>
    <xf numFmtId="0" fontId="1" fillId="3" borderId="30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</cellXfs>
  <cellStyles count="2">
    <cellStyle name="Excel Built-in Explanatory Text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59495-4E1E-4983-B740-5CA3470C31B2}">
  <dimension ref="A1:O2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" sqref="C2:I2"/>
    </sheetView>
  </sheetViews>
  <sheetFormatPr defaultRowHeight="15" x14ac:dyDescent="0.25"/>
  <cols>
    <col min="1" max="1" width="5.7109375" customWidth="1"/>
    <col min="2" max="2" width="17.42578125" customWidth="1"/>
    <col min="3" max="8" width="6.7109375" customWidth="1"/>
    <col min="14" max="15" width="11.7109375" customWidth="1"/>
  </cols>
  <sheetData>
    <row r="1" spans="1:15" ht="18.75" thickBot="1" x14ac:dyDescent="0.3">
      <c r="A1" s="39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ht="15.75" customHeight="1" thickBot="1" x14ac:dyDescent="0.3">
      <c r="A2" s="42"/>
      <c r="B2" s="43"/>
      <c r="C2" s="44" t="s">
        <v>19</v>
      </c>
      <c r="D2" s="45"/>
      <c r="E2" s="45"/>
      <c r="F2" s="45"/>
      <c r="G2" s="45"/>
      <c r="H2" s="45"/>
      <c r="I2" s="46"/>
      <c r="J2" s="1"/>
      <c r="K2" s="44" t="s">
        <v>18</v>
      </c>
      <c r="L2" s="45"/>
      <c r="M2" s="47"/>
      <c r="N2" s="48"/>
      <c r="O2" s="49"/>
    </row>
    <row r="3" spans="1:15" ht="65.25" customHeight="1" thickBot="1" x14ac:dyDescent="0.3">
      <c r="A3" s="35" t="s">
        <v>0</v>
      </c>
      <c r="B3" s="36" t="s">
        <v>1</v>
      </c>
      <c r="C3" s="10">
        <v>5</v>
      </c>
      <c r="D3" s="34">
        <v>4</v>
      </c>
      <c r="E3" s="34">
        <v>3</v>
      </c>
      <c r="F3" s="34">
        <v>2</v>
      </c>
      <c r="G3" s="34"/>
      <c r="H3" s="11" t="s">
        <v>3</v>
      </c>
      <c r="I3" s="12" t="s">
        <v>10</v>
      </c>
      <c r="J3" s="13" t="s">
        <v>4</v>
      </c>
      <c r="K3" s="14" t="s">
        <v>2</v>
      </c>
      <c r="L3" s="15" t="s">
        <v>3</v>
      </c>
      <c r="M3" s="8" t="s">
        <v>10</v>
      </c>
      <c r="N3" s="9" t="s">
        <v>6</v>
      </c>
      <c r="O3" s="9" t="s">
        <v>5</v>
      </c>
    </row>
    <row r="4" spans="1:15" ht="18" x14ac:dyDescent="0.25">
      <c r="A4" s="37">
        <v>5</v>
      </c>
      <c r="B4" s="38" t="s">
        <v>25</v>
      </c>
      <c r="C4" s="30">
        <v>7</v>
      </c>
      <c r="D4" s="30">
        <v>3</v>
      </c>
      <c r="E4" s="30">
        <v>1</v>
      </c>
      <c r="F4" s="30"/>
      <c r="G4" s="30">
        <f t="shared" ref="G4:G20" si="0">(5*C4)+(4*D4)+(3*E4)+(2*F4)</f>
        <v>50</v>
      </c>
      <c r="H4" s="27">
        <v>17.88</v>
      </c>
      <c r="I4" s="28">
        <f t="shared" ref="I4:I19" si="1">G4-H4</f>
        <v>32.120000000000005</v>
      </c>
      <c r="J4" s="29">
        <f t="shared" ref="J4:J20" si="2">I4</f>
        <v>32.120000000000005</v>
      </c>
      <c r="K4" s="30">
        <v>100</v>
      </c>
      <c r="L4" s="27">
        <v>9.73</v>
      </c>
      <c r="M4" s="28">
        <f t="shared" ref="M4:M20" si="3">K4-L4</f>
        <v>90.27</v>
      </c>
      <c r="N4" s="29">
        <f t="shared" ref="N4:N20" si="4">I4+M4</f>
        <v>122.39</v>
      </c>
      <c r="O4" s="6">
        <f t="shared" ref="O4:O20" si="5">(RANK(N4,$N$4:$N$21))</f>
        <v>1</v>
      </c>
    </row>
    <row r="5" spans="1:15" ht="18" x14ac:dyDescent="0.25">
      <c r="A5" s="4">
        <v>1</v>
      </c>
      <c r="B5" s="22" t="s">
        <v>20</v>
      </c>
      <c r="C5" s="7">
        <v>3</v>
      </c>
      <c r="D5" s="7">
        <v>9</v>
      </c>
      <c r="E5" s="7"/>
      <c r="F5" s="7"/>
      <c r="G5" s="7">
        <f t="shared" si="0"/>
        <v>51</v>
      </c>
      <c r="H5" s="24">
        <v>17.34</v>
      </c>
      <c r="I5" s="25">
        <f t="shared" si="1"/>
        <v>33.659999999999997</v>
      </c>
      <c r="J5" s="26">
        <f t="shared" si="2"/>
        <v>33.659999999999997</v>
      </c>
      <c r="K5" s="7">
        <v>100</v>
      </c>
      <c r="L5" s="24">
        <v>11.46</v>
      </c>
      <c r="M5" s="25">
        <f t="shared" si="3"/>
        <v>88.539999999999992</v>
      </c>
      <c r="N5" s="26">
        <f t="shared" si="4"/>
        <v>122.19999999999999</v>
      </c>
      <c r="O5" s="2">
        <f t="shared" si="5"/>
        <v>2</v>
      </c>
    </row>
    <row r="6" spans="1:15" ht="18" x14ac:dyDescent="0.25">
      <c r="A6" s="4">
        <v>9</v>
      </c>
      <c r="B6" s="22" t="s">
        <v>15</v>
      </c>
      <c r="C6" s="7">
        <v>2</v>
      </c>
      <c r="D6" s="7">
        <v>9</v>
      </c>
      <c r="E6" s="7">
        <v>1</v>
      </c>
      <c r="F6" s="7"/>
      <c r="G6" s="7">
        <f t="shared" si="0"/>
        <v>49</v>
      </c>
      <c r="H6" s="24">
        <v>18.47</v>
      </c>
      <c r="I6" s="25">
        <f t="shared" si="1"/>
        <v>30.53</v>
      </c>
      <c r="J6" s="26">
        <f t="shared" si="2"/>
        <v>30.53</v>
      </c>
      <c r="K6" s="7">
        <v>100</v>
      </c>
      <c r="L6" s="24">
        <v>9.81</v>
      </c>
      <c r="M6" s="25">
        <f t="shared" si="3"/>
        <v>90.19</v>
      </c>
      <c r="N6" s="26">
        <f t="shared" si="4"/>
        <v>120.72</v>
      </c>
      <c r="O6" s="2">
        <f t="shared" si="5"/>
        <v>3</v>
      </c>
    </row>
    <row r="7" spans="1:15" ht="18" x14ac:dyDescent="0.25">
      <c r="A7" s="4">
        <v>10</v>
      </c>
      <c r="B7" s="22" t="s">
        <v>14</v>
      </c>
      <c r="C7" s="7">
        <v>6</v>
      </c>
      <c r="D7" s="7">
        <v>6</v>
      </c>
      <c r="E7" s="7"/>
      <c r="F7" s="7"/>
      <c r="G7" s="7">
        <f t="shared" si="0"/>
        <v>54</v>
      </c>
      <c r="H7" s="24">
        <v>20.48</v>
      </c>
      <c r="I7" s="25">
        <f t="shared" si="1"/>
        <v>33.519999999999996</v>
      </c>
      <c r="J7" s="26">
        <f t="shared" si="2"/>
        <v>33.519999999999996</v>
      </c>
      <c r="K7" s="7">
        <v>100</v>
      </c>
      <c r="L7" s="24">
        <v>15.35</v>
      </c>
      <c r="M7" s="25">
        <f t="shared" si="3"/>
        <v>84.65</v>
      </c>
      <c r="N7" s="26">
        <f t="shared" si="4"/>
        <v>118.17</v>
      </c>
      <c r="O7" s="2">
        <f t="shared" si="5"/>
        <v>4</v>
      </c>
    </row>
    <row r="8" spans="1:15" ht="18" x14ac:dyDescent="0.25">
      <c r="A8" s="4">
        <v>12</v>
      </c>
      <c r="B8" s="22" t="s">
        <v>11</v>
      </c>
      <c r="C8" s="7">
        <v>2</v>
      </c>
      <c r="D8" s="7">
        <v>6</v>
      </c>
      <c r="E8" s="7">
        <v>4</v>
      </c>
      <c r="F8" s="7"/>
      <c r="G8" s="7">
        <f t="shared" si="0"/>
        <v>46</v>
      </c>
      <c r="H8" s="24">
        <v>16.73</v>
      </c>
      <c r="I8" s="25">
        <f t="shared" si="1"/>
        <v>29.27</v>
      </c>
      <c r="J8" s="26">
        <f t="shared" si="2"/>
        <v>29.27</v>
      </c>
      <c r="K8" s="7">
        <v>100</v>
      </c>
      <c r="L8" s="24">
        <v>12.08</v>
      </c>
      <c r="M8" s="25">
        <f t="shared" si="3"/>
        <v>87.92</v>
      </c>
      <c r="N8" s="26">
        <f t="shared" si="4"/>
        <v>117.19</v>
      </c>
      <c r="O8" s="2">
        <f t="shared" si="5"/>
        <v>5</v>
      </c>
    </row>
    <row r="9" spans="1:15" ht="18" x14ac:dyDescent="0.25">
      <c r="A9" s="4">
        <v>7</v>
      </c>
      <c r="B9" s="22" t="s">
        <v>23</v>
      </c>
      <c r="C9" s="7">
        <v>1</v>
      </c>
      <c r="D9" s="7">
        <v>8</v>
      </c>
      <c r="E9" s="7">
        <v>3</v>
      </c>
      <c r="F9" s="7"/>
      <c r="G9" s="7">
        <f t="shared" si="0"/>
        <v>46</v>
      </c>
      <c r="H9" s="24">
        <v>22.01</v>
      </c>
      <c r="I9" s="25">
        <f t="shared" si="1"/>
        <v>23.99</v>
      </c>
      <c r="J9" s="26">
        <f t="shared" si="2"/>
        <v>23.99</v>
      </c>
      <c r="K9" s="7">
        <v>100</v>
      </c>
      <c r="L9" s="24">
        <v>13.12</v>
      </c>
      <c r="M9" s="25">
        <f t="shared" si="3"/>
        <v>86.88</v>
      </c>
      <c r="N9" s="26">
        <f t="shared" si="4"/>
        <v>110.86999999999999</v>
      </c>
      <c r="O9" s="2">
        <f t="shared" si="5"/>
        <v>6</v>
      </c>
    </row>
    <row r="10" spans="1:15" ht="18" x14ac:dyDescent="0.25">
      <c r="A10" s="4">
        <v>11</v>
      </c>
      <c r="B10" s="22" t="s">
        <v>26</v>
      </c>
      <c r="C10" s="7">
        <v>4</v>
      </c>
      <c r="D10" s="7">
        <v>4</v>
      </c>
      <c r="E10" s="7">
        <v>4</v>
      </c>
      <c r="F10" s="7"/>
      <c r="G10" s="7">
        <f t="shared" si="0"/>
        <v>48</v>
      </c>
      <c r="H10" s="24">
        <v>20.100000000000001</v>
      </c>
      <c r="I10" s="25">
        <f t="shared" si="1"/>
        <v>27.9</v>
      </c>
      <c r="J10" s="26">
        <f t="shared" si="2"/>
        <v>27.9</v>
      </c>
      <c r="K10" s="7">
        <v>100</v>
      </c>
      <c r="L10" s="24">
        <v>17.3</v>
      </c>
      <c r="M10" s="25">
        <f t="shared" si="3"/>
        <v>82.7</v>
      </c>
      <c r="N10" s="26">
        <f t="shared" si="4"/>
        <v>110.6</v>
      </c>
      <c r="O10" s="2">
        <f t="shared" si="5"/>
        <v>7</v>
      </c>
    </row>
    <row r="11" spans="1:15" ht="18" x14ac:dyDescent="0.25">
      <c r="A11" s="4">
        <v>14</v>
      </c>
      <c r="B11" s="22" t="s">
        <v>8</v>
      </c>
      <c r="C11" s="7"/>
      <c r="D11" s="7">
        <v>12</v>
      </c>
      <c r="E11" s="7"/>
      <c r="F11" s="7"/>
      <c r="G11" s="7">
        <f t="shared" si="0"/>
        <v>48</v>
      </c>
      <c r="H11" s="24">
        <v>20.7</v>
      </c>
      <c r="I11" s="25">
        <f t="shared" si="1"/>
        <v>27.3</v>
      </c>
      <c r="J11" s="26">
        <f t="shared" si="2"/>
        <v>27.3</v>
      </c>
      <c r="K11" s="7">
        <v>100</v>
      </c>
      <c r="L11" s="24">
        <v>17.25</v>
      </c>
      <c r="M11" s="25">
        <f t="shared" si="3"/>
        <v>82.75</v>
      </c>
      <c r="N11" s="26">
        <f t="shared" si="4"/>
        <v>110.05</v>
      </c>
      <c r="O11" s="2">
        <f t="shared" si="5"/>
        <v>8</v>
      </c>
    </row>
    <row r="12" spans="1:15" ht="18" x14ac:dyDescent="0.25">
      <c r="A12" s="4">
        <v>16</v>
      </c>
      <c r="B12" s="22" t="s">
        <v>13</v>
      </c>
      <c r="C12" s="7"/>
      <c r="D12" s="7">
        <v>10</v>
      </c>
      <c r="E12" s="7">
        <v>1</v>
      </c>
      <c r="F12" s="7"/>
      <c r="G12" s="7">
        <f t="shared" si="0"/>
        <v>43</v>
      </c>
      <c r="H12" s="24">
        <v>25.16</v>
      </c>
      <c r="I12" s="25">
        <f t="shared" si="1"/>
        <v>17.84</v>
      </c>
      <c r="J12" s="26">
        <f t="shared" si="2"/>
        <v>17.84</v>
      </c>
      <c r="K12" s="7">
        <v>100</v>
      </c>
      <c r="L12" s="24">
        <v>9.69</v>
      </c>
      <c r="M12" s="25">
        <f t="shared" si="3"/>
        <v>90.31</v>
      </c>
      <c r="N12" s="26">
        <f t="shared" si="4"/>
        <v>108.15</v>
      </c>
      <c r="O12" s="2">
        <f t="shared" si="5"/>
        <v>9</v>
      </c>
    </row>
    <row r="13" spans="1:15" ht="18" x14ac:dyDescent="0.25">
      <c r="A13" s="4">
        <v>13</v>
      </c>
      <c r="B13" s="22" t="s">
        <v>7</v>
      </c>
      <c r="C13" s="7">
        <v>1</v>
      </c>
      <c r="D13" s="7">
        <v>8</v>
      </c>
      <c r="E13" s="7">
        <v>3</v>
      </c>
      <c r="F13" s="7"/>
      <c r="G13" s="7">
        <f t="shared" si="0"/>
        <v>46</v>
      </c>
      <c r="H13" s="24">
        <v>16.91</v>
      </c>
      <c r="I13" s="25">
        <f t="shared" si="1"/>
        <v>29.09</v>
      </c>
      <c r="J13" s="26">
        <f t="shared" si="2"/>
        <v>29.09</v>
      </c>
      <c r="K13" s="7">
        <v>100</v>
      </c>
      <c r="L13" s="24">
        <v>22.37</v>
      </c>
      <c r="M13" s="25">
        <f t="shared" si="3"/>
        <v>77.63</v>
      </c>
      <c r="N13" s="26">
        <f t="shared" si="4"/>
        <v>106.72</v>
      </c>
      <c r="O13" s="2">
        <f t="shared" si="5"/>
        <v>10</v>
      </c>
    </row>
    <row r="14" spans="1:15" ht="18" x14ac:dyDescent="0.25">
      <c r="A14" s="4">
        <v>8</v>
      </c>
      <c r="B14" s="22" t="s">
        <v>24</v>
      </c>
      <c r="C14" s="7">
        <v>2</v>
      </c>
      <c r="D14" s="7">
        <v>6</v>
      </c>
      <c r="E14" s="7">
        <v>4</v>
      </c>
      <c r="F14" s="7"/>
      <c r="G14" s="7">
        <f t="shared" si="0"/>
        <v>46</v>
      </c>
      <c r="H14" s="24">
        <v>24.41</v>
      </c>
      <c r="I14" s="25">
        <f t="shared" si="1"/>
        <v>21.59</v>
      </c>
      <c r="J14" s="26">
        <f t="shared" si="2"/>
        <v>21.59</v>
      </c>
      <c r="K14" s="7">
        <v>100</v>
      </c>
      <c r="L14" s="24">
        <v>15.02</v>
      </c>
      <c r="M14" s="25">
        <f t="shared" si="3"/>
        <v>84.98</v>
      </c>
      <c r="N14" s="26">
        <f t="shared" si="4"/>
        <v>106.57000000000001</v>
      </c>
      <c r="O14" s="2">
        <f t="shared" si="5"/>
        <v>11</v>
      </c>
    </row>
    <row r="15" spans="1:15" ht="18" x14ac:dyDescent="0.25">
      <c r="A15" s="4">
        <v>4</v>
      </c>
      <c r="B15" s="22" t="s">
        <v>17</v>
      </c>
      <c r="C15" s="7"/>
      <c r="D15" s="7">
        <v>10</v>
      </c>
      <c r="E15" s="7">
        <v>1</v>
      </c>
      <c r="F15" s="7"/>
      <c r="G15" s="7">
        <f t="shared" si="0"/>
        <v>43</v>
      </c>
      <c r="H15" s="24">
        <v>22.49</v>
      </c>
      <c r="I15" s="25">
        <f t="shared" si="1"/>
        <v>20.51</v>
      </c>
      <c r="J15" s="26">
        <f t="shared" si="2"/>
        <v>20.51</v>
      </c>
      <c r="K15" s="7">
        <v>100</v>
      </c>
      <c r="L15" s="24">
        <v>16.48</v>
      </c>
      <c r="M15" s="25">
        <f t="shared" si="3"/>
        <v>83.52</v>
      </c>
      <c r="N15" s="26">
        <f t="shared" si="4"/>
        <v>104.03</v>
      </c>
      <c r="O15" s="2">
        <f t="shared" si="5"/>
        <v>12</v>
      </c>
    </row>
    <row r="16" spans="1:15" ht="18" x14ac:dyDescent="0.25">
      <c r="A16" s="4">
        <v>15</v>
      </c>
      <c r="B16" s="22" t="s">
        <v>12</v>
      </c>
      <c r="C16" s="7">
        <v>2</v>
      </c>
      <c r="D16" s="7">
        <v>9</v>
      </c>
      <c r="E16" s="7">
        <v>1</v>
      </c>
      <c r="F16" s="7"/>
      <c r="G16" s="7">
        <f t="shared" si="0"/>
        <v>49</v>
      </c>
      <c r="H16" s="24">
        <v>18.47</v>
      </c>
      <c r="I16" s="25">
        <f t="shared" si="1"/>
        <v>30.53</v>
      </c>
      <c r="J16" s="26">
        <f t="shared" si="2"/>
        <v>30.53</v>
      </c>
      <c r="K16" s="7">
        <v>100</v>
      </c>
      <c r="L16" s="24">
        <v>28.45</v>
      </c>
      <c r="M16" s="25">
        <f t="shared" si="3"/>
        <v>71.55</v>
      </c>
      <c r="N16" s="26">
        <f t="shared" si="4"/>
        <v>102.08</v>
      </c>
      <c r="O16" s="2">
        <f t="shared" si="5"/>
        <v>13</v>
      </c>
    </row>
    <row r="17" spans="1:15" ht="18" x14ac:dyDescent="0.25">
      <c r="A17" s="4">
        <v>6</v>
      </c>
      <c r="B17" s="22" t="s">
        <v>22</v>
      </c>
      <c r="C17" s="7">
        <v>2</v>
      </c>
      <c r="D17" s="7">
        <v>2</v>
      </c>
      <c r="E17" s="7">
        <v>5</v>
      </c>
      <c r="F17" s="7"/>
      <c r="G17" s="7">
        <f t="shared" si="0"/>
        <v>33</v>
      </c>
      <c r="H17" s="24">
        <v>22.01</v>
      </c>
      <c r="I17" s="25">
        <f t="shared" si="1"/>
        <v>10.989999999999998</v>
      </c>
      <c r="J17" s="26">
        <f t="shared" si="2"/>
        <v>10.989999999999998</v>
      </c>
      <c r="K17" s="7">
        <v>100</v>
      </c>
      <c r="L17" s="24">
        <v>18.46</v>
      </c>
      <c r="M17" s="25">
        <f t="shared" si="3"/>
        <v>81.539999999999992</v>
      </c>
      <c r="N17" s="26">
        <f t="shared" si="4"/>
        <v>92.529999999999987</v>
      </c>
      <c r="O17" s="2">
        <f t="shared" si="5"/>
        <v>14</v>
      </c>
    </row>
    <row r="18" spans="1:15" ht="18" x14ac:dyDescent="0.25">
      <c r="A18" s="4">
        <v>2</v>
      </c>
      <c r="B18" s="22" t="s">
        <v>21</v>
      </c>
      <c r="C18" s="7">
        <v>1</v>
      </c>
      <c r="D18" s="7">
        <v>2</v>
      </c>
      <c r="E18" s="7">
        <v>5</v>
      </c>
      <c r="F18" s="7"/>
      <c r="G18" s="7">
        <f t="shared" si="0"/>
        <v>28</v>
      </c>
      <c r="H18" s="24">
        <v>20.3</v>
      </c>
      <c r="I18" s="25">
        <f t="shared" si="1"/>
        <v>7.6999999999999993</v>
      </c>
      <c r="J18" s="26">
        <f t="shared" si="2"/>
        <v>7.6999999999999993</v>
      </c>
      <c r="K18" s="7">
        <v>100</v>
      </c>
      <c r="L18" s="24">
        <v>21.26</v>
      </c>
      <c r="M18" s="25">
        <f t="shared" si="3"/>
        <v>78.739999999999995</v>
      </c>
      <c r="N18" s="26">
        <f t="shared" si="4"/>
        <v>86.44</v>
      </c>
      <c r="O18" s="2">
        <f t="shared" si="5"/>
        <v>15</v>
      </c>
    </row>
    <row r="19" spans="1:15" ht="18" x14ac:dyDescent="0.25">
      <c r="A19" s="4">
        <v>17</v>
      </c>
      <c r="B19" s="22" t="s">
        <v>9</v>
      </c>
      <c r="C19" s="7">
        <v>2</v>
      </c>
      <c r="D19" s="7">
        <v>6</v>
      </c>
      <c r="E19" s="7">
        <v>2</v>
      </c>
      <c r="F19" s="7"/>
      <c r="G19" s="7">
        <f t="shared" si="0"/>
        <v>40</v>
      </c>
      <c r="H19" s="24">
        <v>35.729999999999997</v>
      </c>
      <c r="I19" s="25">
        <f t="shared" si="1"/>
        <v>4.2700000000000031</v>
      </c>
      <c r="J19" s="26">
        <f t="shared" si="2"/>
        <v>4.2700000000000031</v>
      </c>
      <c r="K19" s="7">
        <v>100</v>
      </c>
      <c r="L19" s="24">
        <v>18.579999999999998</v>
      </c>
      <c r="M19" s="25">
        <f t="shared" si="3"/>
        <v>81.42</v>
      </c>
      <c r="N19" s="26">
        <f t="shared" si="4"/>
        <v>85.69</v>
      </c>
      <c r="O19" s="2">
        <f t="shared" si="5"/>
        <v>16</v>
      </c>
    </row>
    <row r="20" spans="1:15" ht="18.75" thickBot="1" x14ac:dyDescent="0.3">
      <c r="A20" s="5">
        <v>3</v>
      </c>
      <c r="B20" s="23" t="s">
        <v>16</v>
      </c>
      <c r="C20" s="16"/>
      <c r="D20" s="16">
        <v>3</v>
      </c>
      <c r="E20" s="16">
        <v>1</v>
      </c>
      <c r="F20" s="16">
        <v>1</v>
      </c>
      <c r="G20" s="16">
        <f t="shared" si="0"/>
        <v>17</v>
      </c>
      <c r="H20" s="31">
        <v>18.32</v>
      </c>
      <c r="I20" s="32">
        <v>0</v>
      </c>
      <c r="J20" s="33">
        <f t="shared" si="2"/>
        <v>0</v>
      </c>
      <c r="K20" s="16">
        <v>100</v>
      </c>
      <c r="L20" s="31">
        <v>60.92</v>
      </c>
      <c r="M20" s="32">
        <f t="shared" si="3"/>
        <v>39.08</v>
      </c>
      <c r="N20" s="33">
        <f t="shared" si="4"/>
        <v>39.08</v>
      </c>
      <c r="O20" s="3">
        <f t="shared" si="5"/>
        <v>17</v>
      </c>
    </row>
  </sheetData>
  <autoFilter ref="A3:O3" xr:uid="{00000000-0009-0000-0000-000001000000}">
    <sortState xmlns:xlrd2="http://schemas.microsoft.com/office/spreadsheetml/2017/richdata2" ref="A4:O20">
      <sortCondition descending="1" ref="N3"/>
    </sortState>
  </autoFilter>
  <mergeCells count="5">
    <mergeCell ref="A1:O1"/>
    <mergeCell ref="A2:B2"/>
    <mergeCell ref="C2:I2"/>
    <mergeCell ref="K2:M2"/>
    <mergeCell ref="N2:O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" sqref="C2:I2"/>
    </sheetView>
  </sheetViews>
  <sheetFormatPr defaultRowHeight="15" x14ac:dyDescent="0.25"/>
  <cols>
    <col min="1" max="1" width="5.7109375" customWidth="1"/>
    <col min="2" max="2" width="17.42578125" customWidth="1"/>
    <col min="3" max="8" width="6.7109375" customWidth="1"/>
    <col min="14" max="15" width="11.7109375" customWidth="1"/>
  </cols>
  <sheetData>
    <row r="1" spans="1:15" ht="18.75" thickBot="1" x14ac:dyDescent="0.3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ht="15.75" customHeight="1" thickBot="1" x14ac:dyDescent="0.3">
      <c r="A2" s="42"/>
      <c r="B2" s="43"/>
      <c r="C2" s="44" t="s">
        <v>19</v>
      </c>
      <c r="D2" s="45"/>
      <c r="E2" s="45"/>
      <c r="F2" s="45"/>
      <c r="G2" s="45"/>
      <c r="H2" s="45"/>
      <c r="I2" s="46"/>
      <c r="J2" s="1"/>
      <c r="K2" s="44" t="s">
        <v>18</v>
      </c>
      <c r="L2" s="45"/>
      <c r="M2" s="47"/>
      <c r="N2" s="48"/>
      <c r="O2" s="49"/>
    </row>
    <row r="3" spans="1:15" ht="65.25" customHeight="1" thickBot="1" x14ac:dyDescent="0.3">
      <c r="A3" s="18" t="s">
        <v>0</v>
      </c>
      <c r="B3" s="19" t="s">
        <v>1</v>
      </c>
      <c r="C3" s="10">
        <v>5</v>
      </c>
      <c r="D3" s="34">
        <v>4</v>
      </c>
      <c r="E3" s="34">
        <v>3</v>
      </c>
      <c r="F3" s="34">
        <v>2</v>
      </c>
      <c r="G3" s="34"/>
      <c r="H3" s="11" t="s">
        <v>3</v>
      </c>
      <c r="I3" s="12" t="s">
        <v>10</v>
      </c>
      <c r="J3" s="13" t="s">
        <v>4</v>
      </c>
      <c r="K3" s="14" t="s">
        <v>2</v>
      </c>
      <c r="L3" s="15" t="s">
        <v>3</v>
      </c>
      <c r="M3" s="8" t="s">
        <v>10</v>
      </c>
      <c r="N3" s="9" t="s">
        <v>6</v>
      </c>
      <c r="O3" s="9" t="s">
        <v>5</v>
      </c>
    </row>
    <row r="4" spans="1:15" ht="18" x14ac:dyDescent="0.25">
      <c r="A4" s="17">
        <v>12</v>
      </c>
      <c r="B4" s="21" t="s">
        <v>11</v>
      </c>
      <c r="C4" s="30">
        <v>6</v>
      </c>
      <c r="D4" s="30">
        <v>5</v>
      </c>
      <c r="E4" s="30">
        <v>1</v>
      </c>
      <c r="F4" s="30"/>
      <c r="G4" s="30">
        <f t="shared" ref="G4:G20" si="0">(5*C4)+(4*D4)+(3*E4)+(2*F4)</f>
        <v>53</v>
      </c>
      <c r="H4" s="27">
        <v>12.96</v>
      </c>
      <c r="I4" s="25">
        <f t="shared" ref="I4:I20" si="1">G4-H4</f>
        <v>40.04</v>
      </c>
      <c r="J4" s="29">
        <f t="shared" ref="J4:J20" si="2">I4</f>
        <v>40.04</v>
      </c>
      <c r="K4" s="30">
        <v>100</v>
      </c>
      <c r="L4" s="27">
        <v>7.84</v>
      </c>
      <c r="M4" s="28">
        <f t="shared" ref="M4:M20" si="3">K4-L4</f>
        <v>92.16</v>
      </c>
      <c r="N4" s="29">
        <f t="shared" ref="N4:N20" si="4">I4+M4</f>
        <v>132.19999999999999</v>
      </c>
      <c r="O4" s="6">
        <f t="shared" ref="O4:O20" si="5">(RANK(N4,$N$4:$N$21))</f>
        <v>1</v>
      </c>
    </row>
    <row r="5" spans="1:15" ht="18" x14ac:dyDescent="0.25">
      <c r="A5" s="4">
        <v>8</v>
      </c>
      <c r="B5" s="22" t="s">
        <v>24</v>
      </c>
      <c r="C5" s="7">
        <v>10</v>
      </c>
      <c r="D5" s="7">
        <v>2</v>
      </c>
      <c r="E5" s="7"/>
      <c r="F5" s="7"/>
      <c r="G5" s="7">
        <f t="shared" si="0"/>
        <v>58</v>
      </c>
      <c r="H5" s="24">
        <v>16.72</v>
      </c>
      <c r="I5" s="25">
        <f t="shared" si="1"/>
        <v>41.28</v>
      </c>
      <c r="J5" s="26">
        <f t="shared" si="2"/>
        <v>41.28</v>
      </c>
      <c r="K5" s="7">
        <v>100</v>
      </c>
      <c r="L5" s="24">
        <v>9.1999999999999993</v>
      </c>
      <c r="M5" s="25">
        <f t="shared" si="3"/>
        <v>90.8</v>
      </c>
      <c r="N5" s="26">
        <f t="shared" si="4"/>
        <v>132.07999999999998</v>
      </c>
      <c r="O5" s="2">
        <f t="shared" si="5"/>
        <v>2</v>
      </c>
    </row>
    <row r="6" spans="1:15" ht="18" x14ac:dyDescent="0.25">
      <c r="A6" s="4">
        <v>1</v>
      </c>
      <c r="B6" s="22" t="s">
        <v>20</v>
      </c>
      <c r="C6" s="7">
        <v>9</v>
      </c>
      <c r="D6" s="7">
        <v>3</v>
      </c>
      <c r="E6" s="7"/>
      <c r="F6" s="7"/>
      <c r="G6" s="7">
        <f t="shared" si="0"/>
        <v>57</v>
      </c>
      <c r="H6" s="24">
        <v>17.29</v>
      </c>
      <c r="I6" s="25">
        <f t="shared" si="1"/>
        <v>39.71</v>
      </c>
      <c r="J6" s="26">
        <f t="shared" si="2"/>
        <v>39.71</v>
      </c>
      <c r="K6" s="7">
        <v>100</v>
      </c>
      <c r="L6" s="24">
        <v>10.31</v>
      </c>
      <c r="M6" s="25">
        <f t="shared" si="3"/>
        <v>89.69</v>
      </c>
      <c r="N6" s="26">
        <f t="shared" si="4"/>
        <v>129.4</v>
      </c>
      <c r="O6" s="2">
        <f t="shared" si="5"/>
        <v>3</v>
      </c>
    </row>
    <row r="7" spans="1:15" ht="18" x14ac:dyDescent="0.25">
      <c r="A7" s="4">
        <v>7</v>
      </c>
      <c r="B7" s="22" t="s">
        <v>23</v>
      </c>
      <c r="C7" s="7">
        <v>7</v>
      </c>
      <c r="D7" s="7">
        <v>4</v>
      </c>
      <c r="E7" s="7">
        <v>1</v>
      </c>
      <c r="F7" s="7"/>
      <c r="G7" s="7">
        <f t="shared" si="0"/>
        <v>54</v>
      </c>
      <c r="H7" s="24">
        <v>14.61</v>
      </c>
      <c r="I7" s="25">
        <f t="shared" si="1"/>
        <v>39.39</v>
      </c>
      <c r="J7" s="26">
        <f t="shared" si="2"/>
        <v>39.39</v>
      </c>
      <c r="K7" s="7">
        <v>100</v>
      </c>
      <c r="L7" s="24">
        <v>11.31</v>
      </c>
      <c r="M7" s="25">
        <f t="shared" si="3"/>
        <v>88.69</v>
      </c>
      <c r="N7" s="26">
        <f t="shared" si="4"/>
        <v>128.07999999999998</v>
      </c>
      <c r="O7" s="2">
        <f t="shared" si="5"/>
        <v>4</v>
      </c>
    </row>
    <row r="8" spans="1:15" ht="18" x14ac:dyDescent="0.25">
      <c r="A8" s="4">
        <v>5</v>
      </c>
      <c r="B8" s="22" t="s">
        <v>25</v>
      </c>
      <c r="C8" s="7">
        <v>3</v>
      </c>
      <c r="D8" s="7">
        <v>8</v>
      </c>
      <c r="E8" s="7"/>
      <c r="F8" s="7"/>
      <c r="G8" s="7">
        <f t="shared" si="0"/>
        <v>47</v>
      </c>
      <c r="H8" s="24">
        <v>13.24</v>
      </c>
      <c r="I8" s="25">
        <f t="shared" si="1"/>
        <v>33.76</v>
      </c>
      <c r="J8" s="26">
        <f t="shared" si="2"/>
        <v>33.76</v>
      </c>
      <c r="K8" s="7">
        <v>100</v>
      </c>
      <c r="L8" s="24">
        <v>7.89</v>
      </c>
      <c r="M8" s="25">
        <f t="shared" si="3"/>
        <v>92.11</v>
      </c>
      <c r="N8" s="26">
        <f t="shared" si="4"/>
        <v>125.87</v>
      </c>
      <c r="O8" s="2">
        <f t="shared" si="5"/>
        <v>5</v>
      </c>
    </row>
    <row r="9" spans="1:15" ht="18" x14ac:dyDescent="0.25">
      <c r="A9" s="4">
        <v>4</v>
      </c>
      <c r="B9" s="22" t="s">
        <v>17</v>
      </c>
      <c r="C9" s="7">
        <v>11</v>
      </c>
      <c r="D9" s="7">
        <v>1</v>
      </c>
      <c r="E9" s="7"/>
      <c r="F9" s="7"/>
      <c r="G9" s="7">
        <f t="shared" si="0"/>
        <v>59</v>
      </c>
      <c r="H9" s="24">
        <v>19.5</v>
      </c>
      <c r="I9" s="25">
        <f t="shared" si="1"/>
        <v>39.5</v>
      </c>
      <c r="J9" s="26">
        <f t="shared" si="2"/>
        <v>39.5</v>
      </c>
      <c r="K9" s="7">
        <v>100</v>
      </c>
      <c r="L9" s="24">
        <v>14.11</v>
      </c>
      <c r="M9" s="25">
        <f t="shared" si="3"/>
        <v>85.89</v>
      </c>
      <c r="N9" s="26">
        <f t="shared" si="4"/>
        <v>125.39</v>
      </c>
      <c r="O9" s="2">
        <f t="shared" si="5"/>
        <v>6</v>
      </c>
    </row>
    <row r="10" spans="1:15" ht="18" x14ac:dyDescent="0.25">
      <c r="A10" s="4">
        <v>11</v>
      </c>
      <c r="B10" s="22" t="s">
        <v>26</v>
      </c>
      <c r="C10" s="7">
        <v>3</v>
      </c>
      <c r="D10" s="7">
        <v>8</v>
      </c>
      <c r="E10" s="7">
        <v>1</v>
      </c>
      <c r="F10" s="7"/>
      <c r="G10" s="7">
        <f t="shared" si="0"/>
        <v>50</v>
      </c>
      <c r="H10" s="24">
        <v>16.559999999999999</v>
      </c>
      <c r="I10" s="25">
        <f t="shared" si="1"/>
        <v>33.44</v>
      </c>
      <c r="J10" s="26">
        <f t="shared" si="2"/>
        <v>33.44</v>
      </c>
      <c r="K10" s="7">
        <v>100</v>
      </c>
      <c r="L10" s="24">
        <v>9.11</v>
      </c>
      <c r="M10" s="25">
        <f t="shared" si="3"/>
        <v>90.89</v>
      </c>
      <c r="N10" s="26">
        <f t="shared" si="4"/>
        <v>124.33</v>
      </c>
      <c r="O10" s="2">
        <f t="shared" si="5"/>
        <v>7</v>
      </c>
    </row>
    <row r="11" spans="1:15" ht="18" x14ac:dyDescent="0.25">
      <c r="A11" s="4">
        <v>14</v>
      </c>
      <c r="B11" s="22" t="s">
        <v>8</v>
      </c>
      <c r="C11" s="7">
        <v>6</v>
      </c>
      <c r="D11" s="7">
        <v>6</v>
      </c>
      <c r="E11" s="7"/>
      <c r="F11" s="7"/>
      <c r="G11" s="7">
        <f t="shared" si="0"/>
        <v>54</v>
      </c>
      <c r="H11" s="24">
        <v>19.399999999999999</v>
      </c>
      <c r="I11" s="25">
        <f t="shared" si="1"/>
        <v>34.6</v>
      </c>
      <c r="J11" s="26">
        <f t="shared" si="2"/>
        <v>34.6</v>
      </c>
      <c r="K11" s="7">
        <v>100</v>
      </c>
      <c r="L11" s="24">
        <v>10.63</v>
      </c>
      <c r="M11" s="25">
        <f t="shared" si="3"/>
        <v>89.37</v>
      </c>
      <c r="N11" s="26">
        <f t="shared" si="4"/>
        <v>123.97</v>
      </c>
      <c r="O11" s="2">
        <f t="shared" si="5"/>
        <v>8</v>
      </c>
    </row>
    <row r="12" spans="1:15" ht="18" x14ac:dyDescent="0.25">
      <c r="A12" s="4">
        <v>10</v>
      </c>
      <c r="B12" s="22" t="s">
        <v>14</v>
      </c>
      <c r="C12" s="7">
        <v>6</v>
      </c>
      <c r="D12" s="7">
        <v>6</v>
      </c>
      <c r="E12" s="7"/>
      <c r="F12" s="7"/>
      <c r="G12" s="7">
        <f t="shared" si="0"/>
        <v>54</v>
      </c>
      <c r="H12" s="24">
        <v>22.68</v>
      </c>
      <c r="I12" s="25">
        <f t="shared" si="1"/>
        <v>31.32</v>
      </c>
      <c r="J12" s="26">
        <f t="shared" si="2"/>
        <v>31.32</v>
      </c>
      <c r="K12" s="7">
        <v>100</v>
      </c>
      <c r="L12" s="24">
        <v>8.69</v>
      </c>
      <c r="M12" s="25">
        <f t="shared" si="3"/>
        <v>91.31</v>
      </c>
      <c r="N12" s="26">
        <f t="shared" si="4"/>
        <v>122.63</v>
      </c>
      <c r="O12" s="2">
        <f t="shared" si="5"/>
        <v>9</v>
      </c>
    </row>
    <row r="13" spans="1:15" ht="18" x14ac:dyDescent="0.25">
      <c r="A13" s="4">
        <v>13</v>
      </c>
      <c r="B13" s="22" t="s">
        <v>7</v>
      </c>
      <c r="C13" s="7">
        <v>6</v>
      </c>
      <c r="D13" s="7">
        <v>6</v>
      </c>
      <c r="E13" s="7"/>
      <c r="F13" s="7"/>
      <c r="G13" s="7">
        <f t="shared" si="0"/>
        <v>54</v>
      </c>
      <c r="H13" s="24">
        <v>21.21</v>
      </c>
      <c r="I13" s="25">
        <f t="shared" si="1"/>
        <v>32.79</v>
      </c>
      <c r="J13" s="26">
        <f t="shared" si="2"/>
        <v>32.79</v>
      </c>
      <c r="K13" s="7">
        <v>100</v>
      </c>
      <c r="L13" s="24">
        <v>10.99</v>
      </c>
      <c r="M13" s="25">
        <f t="shared" si="3"/>
        <v>89.01</v>
      </c>
      <c r="N13" s="26">
        <f t="shared" si="4"/>
        <v>121.80000000000001</v>
      </c>
      <c r="O13" s="2">
        <f t="shared" si="5"/>
        <v>10</v>
      </c>
    </row>
    <row r="14" spans="1:15" ht="18" x14ac:dyDescent="0.25">
      <c r="A14" s="4">
        <v>2</v>
      </c>
      <c r="B14" s="22" t="s">
        <v>21</v>
      </c>
      <c r="C14" s="7">
        <v>3</v>
      </c>
      <c r="D14" s="7">
        <v>9</v>
      </c>
      <c r="E14" s="7"/>
      <c r="F14" s="7"/>
      <c r="G14" s="7">
        <f t="shared" si="0"/>
        <v>51</v>
      </c>
      <c r="H14" s="24">
        <v>18.899999999999999</v>
      </c>
      <c r="I14" s="25">
        <f t="shared" si="1"/>
        <v>32.1</v>
      </c>
      <c r="J14" s="26">
        <f t="shared" si="2"/>
        <v>32.1</v>
      </c>
      <c r="K14" s="7">
        <v>100</v>
      </c>
      <c r="L14" s="24">
        <v>13.15</v>
      </c>
      <c r="M14" s="25">
        <f t="shared" si="3"/>
        <v>86.85</v>
      </c>
      <c r="N14" s="26">
        <f t="shared" si="4"/>
        <v>118.94999999999999</v>
      </c>
      <c r="O14" s="2">
        <f t="shared" si="5"/>
        <v>11</v>
      </c>
    </row>
    <row r="15" spans="1:15" ht="18" x14ac:dyDescent="0.25">
      <c r="A15" s="4">
        <v>17</v>
      </c>
      <c r="B15" s="22" t="s">
        <v>9</v>
      </c>
      <c r="C15" s="7">
        <v>7</v>
      </c>
      <c r="D15" s="7">
        <v>3</v>
      </c>
      <c r="E15" s="7">
        <v>2</v>
      </c>
      <c r="F15" s="7"/>
      <c r="G15" s="7">
        <f t="shared" si="0"/>
        <v>53</v>
      </c>
      <c r="H15" s="24">
        <v>24.91</v>
      </c>
      <c r="I15" s="25">
        <f t="shared" si="1"/>
        <v>28.09</v>
      </c>
      <c r="J15" s="26">
        <f t="shared" si="2"/>
        <v>28.09</v>
      </c>
      <c r="K15" s="7">
        <v>100</v>
      </c>
      <c r="L15" s="24">
        <v>16.760000000000002</v>
      </c>
      <c r="M15" s="25">
        <f t="shared" si="3"/>
        <v>83.24</v>
      </c>
      <c r="N15" s="26">
        <f t="shared" si="4"/>
        <v>111.33</v>
      </c>
      <c r="O15" s="2">
        <f t="shared" si="5"/>
        <v>12</v>
      </c>
    </row>
    <row r="16" spans="1:15" ht="18" x14ac:dyDescent="0.25">
      <c r="A16" s="4">
        <v>3</v>
      </c>
      <c r="B16" s="22" t="s">
        <v>16</v>
      </c>
      <c r="C16" s="7"/>
      <c r="D16" s="7"/>
      <c r="E16" s="7"/>
      <c r="F16" s="7"/>
      <c r="G16" s="7">
        <f t="shared" si="0"/>
        <v>0</v>
      </c>
      <c r="H16" s="24"/>
      <c r="I16" s="25">
        <f t="shared" si="1"/>
        <v>0</v>
      </c>
      <c r="J16" s="26">
        <f t="shared" si="2"/>
        <v>0</v>
      </c>
      <c r="K16" s="7"/>
      <c r="L16" s="24"/>
      <c r="M16" s="25">
        <f t="shared" si="3"/>
        <v>0</v>
      </c>
      <c r="N16" s="26">
        <f t="shared" si="4"/>
        <v>0</v>
      </c>
      <c r="O16" s="2">
        <f t="shared" si="5"/>
        <v>13</v>
      </c>
    </row>
    <row r="17" spans="1:15" ht="18" x14ac:dyDescent="0.25">
      <c r="A17" s="4">
        <v>6</v>
      </c>
      <c r="B17" s="22" t="s">
        <v>22</v>
      </c>
      <c r="C17" s="7"/>
      <c r="D17" s="7"/>
      <c r="E17" s="7"/>
      <c r="F17" s="7"/>
      <c r="G17" s="7">
        <f t="shared" si="0"/>
        <v>0</v>
      </c>
      <c r="H17" s="24"/>
      <c r="I17" s="25">
        <f t="shared" si="1"/>
        <v>0</v>
      </c>
      <c r="J17" s="26">
        <f t="shared" si="2"/>
        <v>0</v>
      </c>
      <c r="K17" s="7"/>
      <c r="L17" s="24"/>
      <c r="M17" s="25">
        <f t="shared" si="3"/>
        <v>0</v>
      </c>
      <c r="N17" s="26">
        <f t="shared" si="4"/>
        <v>0</v>
      </c>
      <c r="O17" s="2">
        <f t="shared" si="5"/>
        <v>13</v>
      </c>
    </row>
    <row r="18" spans="1:15" ht="18" x14ac:dyDescent="0.25">
      <c r="A18" s="4">
        <v>9</v>
      </c>
      <c r="B18" s="22" t="s">
        <v>15</v>
      </c>
      <c r="C18" s="7"/>
      <c r="D18" s="7"/>
      <c r="E18" s="7"/>
      <c r="F18" s="7"/>
      <c r="G18" s="7">
        <f t="shared" si="0"/>
        <v>0</v>
      </c>
      <c r="H18" s="24"/>
      <c r="I18" s="25">
        <f t="shared" si="1"/>
        <v>0</v>
      </c>
      <c r="J18" s="26">
        <f t="shared" si="2"/>
        <v>0</v>
      </c>
      <c r="K18" s="7"/>
      <c r="L18" s="24"/>
      <c r="M18" s="25">
        <f t="shared" si="3"/>
        <v>0</v>
      </c>
      <c r="N18" s="26">
        <f t="shared" si="4"/>
        <v>0</v>
      </c>
      <c r="O18" s="2">
        <f t="shared" si="5"/>
        <v>13</v>
      </c>
    </row>
    <row r="19" spans="1:15" ht="18" x14ac:dyDescent="0.25">
      <c r="A19" s="4">
        <v>15</v>
      </c>
      <c r="B19" s="22" t="s">
        <v>12</v>
      </c>
      <c r="C19" s="7"/>
      <c r="D19" s="7"/>
      <c r="E19" s="7"/>
      <c r="F19" s="7"/>
      <c r="G19" s="7">
        <f t="shared" si="0"/>
        <v>0</v>
      </c>
      <c r="H19" s="24"/>
      <c r="I19" s="25">
        <f t="shared" si="1"/>
        <v>0</v>
      </c>
      <c r="J19" s="26">
        <f t="shared" si="2"/>
        <v>0</v>
      </c>
      <c r="K19" s="7"/>
      <c r="L19" s="24"/>
      <c r="M19" s="25">
        <f t="shared" si="3"/>
        <v>0</v>
      </c>
      <c r="N19" s="26">
        <f t="shared" si="4"/>
        <v>0</v>
      </c>
      <c r="O19" s="2">
        <f t="shared" si="5"/>
        <v>13</v>
      </c>
    </row>
    <row r="20" spans="1:15" ht="18.75" thickBot="1" x14ac:dyDescent="0.3">
      <c r="A20" s="5">
        <v>16</v>
      </c>
      <c r="B20" s="23" t="s">
        <v>13</v>
      </c>
      <c r="C20" s="16"/>
      <c r="D20" s="16"/>
      <c r="E20" s="16"/>
      <c r="F20" s="16"/>
      <c r="G20" s="16">
        <f t="shared" si="0"/>
        <v>0</v>
      </c>
      <c r="H20" s="31"/>
      <c r="I20" s="25">
        <f t="shared" si="1"/>
        <v>0</v>
      </c>
      <c r="J20" s="33">
        <f t="shared" si="2"/>
        <v>0</v>
      </c>
      <c r="K20" s="16"/>
      <c r="L20" s="31"/>
      <c r="M20" s="32">
        <f t="shared" si="3"/>
        <v>0</v>
      </c>
      <c r="N20" s="33">
        <f t="shared" si="4"/>
        <v>0</v>
      </c>
      <c r="O20" s="3">
        <f t="shared" si="5"/>
        <v>13</v>
      </c>
    </row>
    <row r="21" spans="1:15" x14ac:dyDescent="0.25">
      <c r="A21" s="20"/>
    </row>
  </sheetData>
  <autoFilter ref="A3:O3" xr:uid="{00000000-0009-0000-0000-000001000000}">
    <sortState xmlns:xlrd2="http://schemas.microsoft.com/office/spreadsheetml/2017/richdata2" ref="A4:O20">
      <sortCondition descending="1" ref="N3"/>
    </sortState>
  </autoFilter>
  <mergeCells count="5">
    <mergeCell ref="C2:I2"/>
    <mergeCell ref="K2:M2"/>
    <mergeCell ref="N2:O2"/>
    <mergeCell ref="A1:O1"/>
    <mergeCell ref="A2:B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Pistole</vt:lpstr>
      <vt:lpstr>PDW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PREPLETANÝ</dc:creator>
  <cp:lastModifiedBy>Jan Prepletaný</cp:lastModifiedBy>
  <dcterms:created xsi:type="dcterms:W3CDTF">2022-01-10T08:33:45Z</dcterms:created>
  <dcterms:modified xsi:type="dcterms:W3CDTF">2024-01-14T08:50:44Z</dcterms:modified>
</cp:coreProperties>
</file>