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75" windowWidth="11025" windowHeight="4755" activeTab="0"/>
  </bookViews>
  <sheets>
    <sheet name="Výsledková listina kola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<sst xmlns="http://schemas.openxmlformats.org/spreadsheetml/2006/main" count="75" uniqueCount="64">
  <si>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V  KOLEKTIVNÍ  STŘELBĚ  Z  VELKORÁŽOVÉ  PISTOLE  A  REVOLVERU</t>
  </si>
  <si>
    <t>POŘADATEL</t>
  </si>
  <si>
    <t>Společnost českých střelců</t>
  </si>
  <si>
    <t>ROČNÍK</t>
  </si>
  <si>
    <t>POČET  ÚČASTNÍKŮ</t>
  </si>
  <si>
    <t>Organizace</t>
  </si>
  <si>
    <t>CELKEM</t>
  </si>
  <si>
    <t>%</t>
  </si>
  <si>
    <t>VT</t>
  </si>
  <si>
    <t>1. stanoviště</t>
  </si>
  <si>
    <t>2. stanoviště</t>
  </si>
  <si>
    <t>3. stanoviště</t>
  </si>
  <si>
    <t>4. stanoviště</t>
  </si>
  <si>
    <t>číslo</t>
  </si>
  <si>
    <t>klub</t>
  </si>
  <si>
    <t>Body</t>
  </si>
  <si>
    <t>Čas</t>
  </si>
  <si>
    <t>Výsledek</t>
  </si>
  <si>
    <t>Pořadí</t>
  </si>
  <si>
    <t xml:space="preserve">MISTROVSTVÍ  ČESKÉ  REPUBLIKY </t>
  </si>
  <si>
    <t>VÝSLEDKOVÁ  LISTINA  KOLA</t>
  </si>
  <si>
    <t>ORGANIZÁTOR</t>
  </si>
  <si>
    <t>TERMÍN  KONÁNÍ</t>
  </si>
  <si>
    <t>MÍSTO  KONÁNÍ</t>
  </si>
  <si>
    <t>KOLO</t>
  </si>
  <si>
    <t>HLAVNÍ  ROZHODČÍ</t>
  </si>
  <si>
    <t>ŘEDITEL  SOUTĚŽE</t>
  </si>
  <si>
    <t xml:space="preserve">Start. </t>
  </si>
  <si>
    <t>SČS A</t>
  </si>
  <si>
    <t>SČS D</t>
  </si>
  <si>
    <t>KVZ Ametyst Tišnov</t>
  </si>
  <si>
    <t>KVZ Karlovy Vary A</t>
  </si>
  <si>
    <t>KVZ Karlovy Vary B</t>
  </si>
  <si>
    <t>SBTS Alfa Svitavy A</t>
  </si>
  <si>
    <t>SBTS Alfa Svitavy B</t>
  </si>
  <si>
    <t>KVZ Most A</t>
  </si>
  <si>
    <t>SBTS Rakovník</t>
  </si>
  <si>
    <t>SBTS Polička</t>
  </si>
  <si>
    <t>SBTS Alfa Svitavy C</t>
  </si>
  <si>
    <t>SBTS Vojkovice</t>
  </si>
  <si>
    <t>SBTS Hostiné</t>
  </si>
  <si>
    <t>SBTS Mor.Třebová A</t>
  </si>
  <si>
    <t>SBTS Mor.Třebová B</t>
  </si>
  <si>
    <t>KVZ Karlovy Vary C</t>
  </si>
  <si>
    <t>SČS E - ženy</t>
  </si>
  <si>
    <t>ZVZ Slovensko</t>
  </si>
  <si>
    <t>SBTS Praha 7</t>
  </si>
  <si>
    <t>SČS F - Tým snů</t>
  </si>
  <si>
    <t>SBTS Teplice</t>
  </si>
  <si>
    <t>Sportovní střelnice Žalany</t>
  </si>
  <si>
    <t>5.</t>
  </si>
  <si>
    <t>Jan Prepletaný</t>
  </si>
  <si>
    <t>KVZ Teplice Lázeňští šviháci</t>
  </si>
  <si>
    <t>KVZ Teplice Teplické naděje</t>
  </si>
  <si>
    <t>SČS Borci</t>
  </si>
  <si>
    <t>SČS Lounští dřeváci</t>
  </si>
  <si>
    <t>KVZ Most I.</t>
  </si>
  <si>
    <t>EXTRALIGA  REPIKO  2014</t>
  </si>
  <si>
    <t>Pavel Horký</t>
  </si>
  <si>
    <t>10 družstev</t>
  </si>
  <si>
    <t>KVZ Motostřelci Brno</t>
  </si>
  <si>
    <t>KVZ Vyškov RHP</t>
  </si>
  <si>
    <t>KVZ Poldi Kladno</t>
  </si>
  <si>
    <t>XV.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</si>
</sst>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6"/>
      <name val="Bookman Old Style"/>
      <family val="1"/>
    </font>
    <font>
      <b/>
      <sz val="8"/>
      <name val="Bookman Old Style"/>
      <family val="1"/>
    </font>
    <font>
      <b/>
      <sz val="11"/>
      <name val="Bookman Old Style"/>
      <family val="1"/>
    </font>
    <font>
      <b/>
      <sz val="9"/>
      <name val="Arial CE"/>
      <family val="2"/>
    </font>
    <font>
      <sz val="16"/>
      <name val="Arial CE"/>
      <family val="0"/>
    </font>
    <font>
      <sz val="10"/>
      <name val="Bookman Old Style"/>
      <family val="1"/>
    </font>
    <font>
      <sz val="16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13" fillId="33" borderId="12" xfId="0" applyFont="1" applyFill="1" applyBorder="1" applyAlignment="1">
      <alignment/>
    </xf>
    <xf numFmtId="0" fontId="13" fillId="0" borderId="0" xfId="0" applyFont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16" fillId="37" borderId="33" xfId="0" applyFont="1" applyFill="1" applyBorder="1" applyAlignment="1">
      <alignment/>
    </xf>
    <xf numFmtId="0" fontId="16" fillId="37" borderId="34" xfId="0" applyFont="1" applyFill="1" applyBorder="1" applyAlignment="1">
      <alignment/>
    </xf>
    <xf numFmtId="0" fontId="16" fillId="37" borderId="35" xfId="0" applyFont="1" applyFill="1" applyBorder="1" applyAlignment="1">
      <alignment/>
    </xf>
    <xf numFmtId="0" fontId="8" fillId="34" borderId="36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9" fontId="10" fillId="0" borderId="0" xfId="0" applyNumberFormat="1" applyFont="1" applyAlignment="1" quotePrefix="1">
      <alignment/>
    </xf>
    <xf numFmtId="0" fontId="10" fillId="0" borderId="0" xfId="0" applyFont="1" applyAlignment="1" quotePrefix="1">
      <alignment/>
    </xf>
    <xf numFmtId="0" fontId="8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37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16" fillId="38" borderId="30" xfId="0" applyFont="1" applyFill="1" applyBorder="1" applyAlignment="1">
      <alignment horizontal="center"/>
    </xf>
    <xf numFmtId="0" fontId="16" fillId="38" borderId="37" xfId="0" applyFont="1" applyFill="1" applyBorder="1" applyAlignment="1">
      <alignment horizontal="center"/>
    </xf>
    <xf numFmtId="0" fontId="16" fillId="38" borderId="31" xfId="0" applyFont="1" applyFill="1" applyBorder="1" applyAlignment="1">
      <alignment horizontal="center"/>
    </xf>
    <xf numFmtId="0" fontId="16" fillId="39" borderId="30" xfId="0" applyFont="1" applyFill="1" applyBorder="1" applyAlignment="1">
      <alignment horizontal="center"/>
    </xf>
    <xf numFmtId="0" fontId="16" fillId="39" borderId="37" xfId="0" applyFont="1" applyFill="1" applyBorder="1" applyAlignment="1">
      <alignment horizontal="center"/>
    </xf>
    <xf numFmtId="0" fontId="16" fillId="39" borderId="31" xfId="0" applyFont="1" applyFill="1" applyBorder="1" applyAlignment="1">
      <alignment horizontal="center"/>
    </xf>
    <xf numFmtId="0" fontId="10" fillId="36" borderId="26" xfId="0" applyFont="1" applyFill="1" applyBorder="1" applyAlignment="1">
      <alignment/>
    </xf>
    <xf numFmtId="0" fontId="8" fillId="33" borderId="3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40" borderId="28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8" fillId="40" borderId="29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5" fillId="41" borderId="27" xfId="0" applyFont="1" applyFill="1" applyBorder="1" applyAlignment="1">
      <alignment horizontal="center"/>
    </xf>
    <xf numFmtId="0" fontId="5" fillId="41" borderId="41" xfId="0" applyFont="1" applyFill="1" applyBorder="1" applyAlignment="1">
      <alignment horizontal="center"/>
    </xf>
    <xf numFmtId="0" fontId="5" fillId="41" borderId="42" xfId="0" applyFont="1" applyFill="1" applyBorder="1" applyAlignment="1">
      <alignment horizontal="center"/>
    </xf>
    <xf numFmtId="0" fontId="11" fillId="41" borderId="18" xfId="0" applyFont="1" applyFill="1" applyBorder="1" applyAlignment="1">
      <alignment horizontal="center"/>
    </xf>
    <xf numFmtId="0" fontId="11" fillId="41" borderId="0" xfId="0" applyFont="1" applyFill="1" applyBorder="1" applyAlignment="1">
      <alignment horizontal="center"/>
    </xf>
    <xf numFmtId="0" fontId="11" fillId="41" borderId="19" xfId="0" applyFont="1" applyFill="1" applyBorder="1" applyAlignment="1">
      <alignment horizontal="center"/>
    </xf>
    <xf numFmtId="0" fontId="5" fillId="41" borderId="43" xfId="0" applyFont="1" applyFill="1" applyBorder="1" applyAlignment="1">
      <alignment horizontal="center"/>
    </xf>
    <xf numFmtId="0" fontId="5" fillId="41" borderId="44" xfId="0" applyFont="1" applyFill="1" applyBorder="1" applyAlignment="1">
      <alignment horizontal="center"/>
    </xf>
    <xf numFmtId="0" fontId="5" fillId="41" borderId="45" xfId="0" applyFont="1" applyFill="1" applyBorder="1" applyAlignment="1">
      <alignment horizontal="center"/>
    </xf>
    <xf numFmtId="0" fontId="12" fillId="42" borderId="46" xfId="0" applyFont="1" applyFill="1" applyBorder="1" applyAlignment="1">
      <alignment horizontal="center"/>
    </xf>
    <xf numFmtId="0" fontId="12" fillId="42" borderId="47" xfId="0" applyFont="1" applyFill="1" applyBorder="1" applyAlignment="1">
      <alignment horizontal="center"/>
    </xf>
    <xf numFmtId="0" fontId="12" fillId="42" borderId="41" xfId="0" applyFont="1" applyFill="1" applyBorder="1" applyAlignment="1">
      <alignment horizontal="center"/>
    </xf>
    <xf numFmtId="0" fontId="12" fillId="42" borderId="42" xfId="0" applyFont="1" applyFill="1" applyBorder="1" applyAlignment="1">
      <alignment horizontal="center"/>
    </xf>
    <xf numFmtId="14" fontId="7" fillId="33" borderId="20" xfId="0" applyNumberFormat="1" applyFont="1" applyFill="1" applyBorder="1" applyAlignment="1">
      <alignment horizontal="left"/>
    </xf>
    <xf numFmtId="14" fontId="7" fillId="33" borderId="21" xfId="0" applyNumberFormat="1" applyFont="1" applyFill="1" applyBorder="1" applyAlignment="1">
      <alignment horizontal="left"/>
    </xf>
    <xf numFmtId="0" fontId="14" fillId="38" borderId="32" xfId="0" applyFont="1" applyFill="1" applyBorder="1" applyAlignment="1">
      <alignment horizontal="center"/>
    </xf>
    <xf numFmtId="0" fontId="14" fillId="38" borderId="40" xfId="0" applyFont="1" applyFill="1" applyBorder="1" applyAlignment="1">
      <alignment horizontal="center"/>
    </xf>
    <xf numFmtId="0" fontId="14" fillId="38" borderId="39" xfId="0" applyFont="1" applyFill="1" applyBorder="1" applyAlignment="1">
      <alignment horizontal="center"/>
    </xf>
    <xf numFmtId="0" fontId="14" fillId="39" borderId="32" xfId="0" applyFont="1" applyFill="1" applyBorder="1" applyAlignment="1">
      <alignment horizontal="center"/>
    </xf>
    <xf numFmtId="0" fontId="14" fillId="39" borderId="40" xfId="0" applyFont="1" applyFill="1" applyBorder="1" applyAlignment="1">
      <alignment horizontal="center"/>
    </xf>
    <xf numFmtId="0" fontId="14" fillId="39" borderId="39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3" width="4.875" style="0" customWidth="1"/>
    <col min="4" max="4" width="6.625" style="0" customWidth="1"/>
    <col min="5" max="5" width="8.75390625" style="0" customWidth="1"/>
    <col min="6" max="6" width="5.125" style="0" customWidth="1"/>
    <col min="7" max="7" width="6.00390625" style="0" customWidth="1"/>
    <col min="8" max="8" width="8.75390625" style="0" customWidth="1"/>
    <col min="9" max="9" width="4.875" style="0" customWidth="1"/>
    <col min="10" max="10" width="6.00390625" style="0" customWidth="1"/>
    <col min="11" max="11" width="8.375" style="0" customWidth="1"/>
    <col min="12" max="12" width="4.875" style="0" customWidth="1"/>
    <col min="13" max="13" width="6.00390625" style="0" customWidth="1"/>
    <col min="14" max="14" width="8.625" style="0" customWidth="1"/>
    <col min="16" max="16" width="6.625" style="0" customWidth="1"/>
    <col min="17" max="17" width="6.375" style="0" customWidth="1"/>
    <col min="18" max="18" width="6.125" style="0" customWidth="1"/>
    <col min="20" max="24" width="9.125" style="0" hidden="1" customWidth="1"/>
  </cols>
  <sheetData>
    <row r="1" spans="1:18" s="4" customFormat="1" ht="19.5" customHeight="1">
      <c r="A1" s="67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3"/>
    </row>
    <row r="2" spans="1:18" s="4" customFormat="1" ht="19.5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  <c r="R2" s="5"/>
    </row>
    <row r="3" spans="1:18" s="4" customFormat="1" ht="19.5" customHeight="1" thickBot="1">
      <c r="A3" s="73" t="s">
        <v>57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  <c r="R3" s="5"/>
    </row>
    <row r="4" spans="1:18" s="9" customFormat="1" ht="22.5" customHeight="1" thickBot="1">
      <c r="A4" s="76" t="s">
        <v>20</v>
      </c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8"/>
    </row>
    <row r="5" spans="1:18" s="7" customFormat="1" ht="15" customHeight="1">
      <c r="A5" s="10" t="s">
        <v>1</v>
      </c>
      <c r="B5" s="11"/>
      <c r="C5" s="12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6"/>
    </row>
    <row r="6" spans="1:18" s="7" customFormat="1" ht="15" customHeight="1">
      <c r="A6" s="15" t="s">
        <v>21</v>
      </c>
      <c r="B6" s="16"/>
      <c r="C6" s="15" t="s">
        <v>48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6"/>
    </row>
    <row r="7" spans="1:18" s="7" customFormat="1" ht="15" customHeight="1">
      <c r="A7" s="18" t="s">
        <v>22</v>
      </c>
      <c r="B7" s="19"/>
      <c r="C7" s="80">
        <v>41832</v>
      </c>
      <c r="D7" s="81"/>
      <c r="E7" s="81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6"/>
    </row>
    <row r="8" spans="1:18" s="7" customFormat="1" ht="15" customHeight="1">
      <c r="A8" s="15" t="s">
        <v>23</v>
      </c>
      <c r="B8" s="16"/>
      <c r="C8" s="15" t="s">
        <v>49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6"/>
    </row>
    <row r="9" spans="1:18" s="7" customFormat="1" ht="15" customHeight="1">
      <c r="A9" s="18" t="s">
        <v>3</v>
      </c>
      <c r="B9" s="19"/>
      <c r="C9" s="18" t="s">
        <v>63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6"/>
    </row>
    <row r="10" spans="1:18" s="7" customFormat="1" ht="15" customHeight="1">
      <c r="A10" s="15" t="s">
        <v>24</v>
      </c>
      <c r="B10" s="16"/>
      <c r="C10" s="33" t="s">
        <v>50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6"/>
    </row>
    <row r="11" spans="1:18" s="7" customFormat="1" ht="15" customHeight="1">
      <c r="A11" s="18" t="s">
        <v>4</v>
      </c>
      <c r="B11" s="19"/>
      <c r="C11" s="18" t="s">
        <v>59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6"/>
    </row>
    <row r="12" spans="1:18" s="7" customFormat="1" ht="15" customHeight="1" thickBot="1">
      <c r="A12" s="15" t="s">
        <v>25</v>
      </c>
      <c r="B12" s="16"/>
      <c r="C12" s="21" t="s">
        <v>51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6"/>
    </row>
    <row r="13" spans="1:18" s="7" customFormat="1" ht="15" customHeight="1" thickBot="1">
      <c r="A13" s="21" t="s">
        <v>26</v>
      </c>
      <c r="B13" s="22"/>
      <c r="C13" s="21" t="s">
        <v>58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4"/>
    </row>
    <row r="14" spans="1:20" s="7" customFormat="1" ht="19.5" customHeight="1">
      <c r="A14" s="25" t="s">
        <v>27</v>
      </c>
      <c r="B14" s="26" t="s">
        <v>5</v>
      </c>
      <c r="C14" s="82" t="s">
        <v>9</v>
      </c>
      <c r="D14" s="83"/>
      <c r="E14" s="84"/>
      <c r="F14" s="82" t="s">
        <v>10</v>
      </c>
      <c r="G14" s="83"/>
      <c r="H14" s="84"/>
      <c r="I14" s="82" t="s">
        <v>11</v>
      </c>
      <c r="J14" s="83"/>
      <c r="K14" s="84"/>
      <c r="L14" s="82" t="s">
        <v>12</v>
      </c>
      <c r="M14" s="83"/>
      <c r="N14" s="84"/>
      <c r="O14" s="85" t="s">
        <v>6</v>
      </c>
      <c r="P14" s="86"/>
      <c r="Q14" s="87"/>
      <c r="R14" s="27" t="s">
        <v>8</v>
      </c>
      <c r="T14" s="46"/>
    </row>
    <row r="15" spans="1:20" s="7" customFormat="1" ht="19.5" customHeight="1" thickBot="1">
      <c r="A15" s="28" t="s">
        <v>13</v>
      </c>
      <c r="B15" s="29" t="s">
        <v>14</v>
      </c>
      <c r="C15" s="52" t="s">
        <v>15</v>
      </c>
      <c r="D15" s="53" t="s">
        <v>16</v>
      </c>
      <c r="E15" s="54" t="s">
        <v>17</v>
      </c>
      <c r="F15" s="52" t="s">
        <v>15</v>
      </c>
      <c r="G15" s="53" t="s">
        <v>16</v>
      </c>
      <c r="H15" s="54" t="s">
        <v>17</v>
      </c>
      <c r="I15" s="52" t="s">
        <v>15</v>
      </c>
      <c r="J15" s="53" t="s">
        <v>16</v>
      </c>
      <c r="K15" s="54" t="s">
        <v>17</v>
      </c>
      <c r="L15" s="52" t="s">
        <v>15</v>
      </c>
      <c r="M15" s="53" t="s">
        <v>16</v>
      </c>
      <c r="N15" s="54" t="s">
        <v>17</v>
      </c>
      <c r="O15" s="55" t="s">
        <v>17</v>
      </c>
      <c r="P15" s="56" t="s">
        <v>7</v>
      </c>
      <c r="Q15" s="57" t="s">
        <v>18</v>
      </c>
      <c r="R15" s="58"/>
      <c r="S15" s="45"/>
      <c r="T15" s="7">
        <f>(LARGE((O16:O44),1))</f>
        <v>176.35</v>
      </c>
    </row>
    <row r="16" spans="1:24" ht="15" customHeight="1">
      <c r="A16" s="38">
        <v>4</v>
      </c>
      <c r="B16" s="40" t="s">
        <v>52</v>
      </c>
      <c r="C16" s="65">
        <v>80</v>
      </c>
      <c r="D16" s="66">
        <v>25.26</v>
      </c>
      <c r="E16" s="59">
        <f aca="true" t="shared" si="0" ref="E16:E23">C16-D16</f>
        <v>54.739999999999995</v>
      </c>
      <c r="F16" s="62">
        <v>80</v>
      </c>
      <c r="G16" s="63">
        <v>27.37</v>
      </c>
      <c r="H16" s="64">
        <f aca="true" t="shared" si="1" ref="H16:H24">F16-G16</f>
        <v>52.629999999999995</v>
      </c>
      <c r="I16" s="65">
        <v>88</v>
      </c>
      <c r="J16" s="66">
        <v>28.86</v>
      </c>
      <c r="K16" s="59">
        <f aca="true" t="shared" si="2" ref="K16:K24">I16-J16</f>
        <v>59.14</v>
      </c>
      <c r="L16" s="65">
        <v>90</v>
      </c>
      <c r="M16" s="66">
        <v>27.53</v>
      </c>
      <c r="N16" s="59">
        <f aca="true" t="shared" si="3" ref="N16:N24">L16-M16</f>
        <v>62.47</v>
      </c>
      <c r="O16" s="43">
        <f aca="true" t="shared" si="4" ref="O16:O25">(LARGE(U16:X16,1))+(LARGE(U16:X16,2))+(LARGE(U16:X16,3))</f>
        <v>176.35</v>
      </c>
      <c r="P16" s="2">
        <f aca="true" t="shared" si="5" ref="P16:P30">T16</f>
        <v>100</v>
      </c>
      <c r="Q16" s="2">
        <f aca="true" t="shared" si="6" ref="Q16:Q30">(RANK(P16,$P$16:$P$44))</f>
        <v>1</v>
      </c>
      <c r="R16" s="51"/>
      <c r="T16">
        <f aca="true" t="shared" si="7" ref="T16:T30">O16/$T$15*100</f>
        <v>100</v>
      </c>
      <c r="U16">
        <f aca="true" t="shared" si="8" ref="U16:U26">E16</f>
        <v>54.739999999999995</v>
      </c>
      <c r="V16">
        <f aca="true" t="shared" si="9" ref="V16:V26">H16</f>
        <v>52.629999999999995</v>
      </c>
      <c r="W16">
        <f aca="true" t="shared" si="10" ref="W16:W26">K16</f>
        <v>59.14</v>
      </c>
      <c r="X16">
        <f aca="true" t="shared" si="11" ref="X16:X25">N16</f>
        <v>62.47</v>
      </c>
    </row>
    <row r="17" spans="1:24" ht="15" customHeight="1">
      <c r="A17" s="30">
        <v>2</v>
      </c>
      <c r="B17" s="41" t="s">
        <v>53</v>
      </c>
      <c r="C17" s="34">
        <v>74</v>
      </c>
      <c r="D17" s="1">
        <v>23.26</v>
      </c>
      <c r="E17" s="35">
        <f t="shared" si="0"/>
        <v>50.739999999999995</v>
      </c>
      <c r="F17" s="34">
        <v>90</v>
      </c>
      <c r="G17" s="1">
        <v>26.18</v>
      </c>
      <c r="H17" s="35">
        <f t="shared" si="1"/>
        <v>63.82</v>
      </c>
      <c r="I17" s="34">
        <v>80</v>
      </c>
      <c r="J17" s="1">
        <v>24.52</v>
      </c>
      <c r="K17" s="35">
        <f t="shared" si="2"/>
        <v>55.480000000000004</v>
      </c>
      <c r="L17" s="62">
        <v>88</v>
      </c>
      <c r="M17" s="63">
        <v>39.25</v>
      </c>
      <c r="N17" s="64">
        <f t="shared" si="3"/>
        <v>48.75</v>
      </c>
      <c r="O17" s="43">
        <f t="shared" si="4"/>
        <v>170.04000000000002</v>
      </c>
      <c r="P17" s="2">
        <f t="shared" si="5"/>
        <v>96.42188829033174</v>
      </c>
      <c r="Q17" s="2">
        <f t="shared" si="6"/>
        <v>2</v>
      </c>
      <c r="R17" s="31"/>
      <c r="T17">
        <f t="shared" si="7"/>
        <v>96.42188829033174</v>
      </c>
      <c r="U17">
        <f t="shared" si="8"/>
        <v>50.739999999999995</v>
      </c>
      <c r="V17">
        <f t="shared" si="9"/>
        <v>63.82</v>
      </c>
      <c r="W17">
        <f t="shared" si="10"/>
        <v>55.480000000000004</v>
      </c>
      <c r="X17">
        <f t="shared" si="11"/>
        <v>48.75</v>
      </c>
    </row>
    <row r="18" spans="1:24" ht="15" customHeight="1">
      <c r="A18" s="30">
        <v>7</v>
      </c>
      <c r="B18" s="41" t="s">
        <v>61</v>
      </c>
      <c r="C18" s="62">
        <v>80</v>
      </c>
      <c r="D18" s="63">
        <v>32.82</v>
      </c>
      <c r="E18" s="64">
        <f t="shared" si="0"/>
        <v>47.18</v>
      </c>
      <c r="F18" s="47">
        <v>88</v>
      </c>
      <c r="G18" s="48">
        <v>32.18</v>
      </c>
      <c r="H18" s="35">
        <f t="shared" si="1"/>
        <v>55.82</v>
      </c>
      <c r="I18" s="47">
        <v>90</v>
      </c>
      <c r="J18" s="48">
        <v>35.28</v>
      </c>
      <c r="K18" s="35">
        <f t="shared" si="2"/>
        <v>54.72</v>
      </c>
      <c r="L18" s="47">
        <v>88</v>
      </c>
      <c r="M18" s="48">
        <v>33.05</v>
      </c>
      <c r="N18" s="35">
        <f t="shared" si="3"/>
        <v>54.95</v>
      </c>
      <c r="O18" s="43">
        <f t="shared" si="4"/>
        <v>165.49</v>
      </c>
      <c r="P18" s="2">
        <f t="shared" si="5"/>
        <v>93.84179189112561</v>
      </c>
      <c r="Q18" s="2">
        <f t="shared" si="6"/>
        <v>3</v>
      </c>
      <c r="R18" s="31"/>
      <c r="T18">
        <f t="shared" si="7"/>
        <v>93.84179189112561</v>
      </c>
      <c r="U18">
        <f t="shared" si="8"/>
        <v>47.18</v>
      </c>
      <c r="V18">
        <f t="shared" si="9"/>
        <v>55.82</v>
      </c>
      <c r="W18">
        <f t="shared" si="10"/>
        <v>54.72</v>
      </c>
      <c r="X18">
        <f t="shared" si="11"/>
        <v>54.95</v>
      </c>
    </row>
    <row r="19" spans="1:24" ht="15" customHeight="1">
      <c r="A19" s="30">
        <v>9</v>
      </c>
      <c r="B19" s="41" t="s">
        <v>56</v>
      </c>
      <c r="C19" s="47">
        <v>82</v>
      </c>
      <c r="D19" s="48">
        <v>31.51</v>
      </c>
      <c r="E19" s="35">
        <f t="shared" si="0"/>
        <v>50.489999999999995</v>
      </c>
      <c r="F19" s="62">
        <v>72</v>
      </c>
      <c r="G19" s="63">
        <v>30.57</v>
      </c>
      <c r="H19" s="64">
        <f t="shared" si="1"/>
        <v>41.43</v>
      </c>
      <c r="I19" s="47">
        <v>84</v>
      </c>
      <c r="J19" s="48">
        <v>25.49</v>
      </c>
      <c r="K19" s="35">
        <f t="shared" si="2"/>
        <v>58.510000000000005</v>
      </c>
      <c r="L19" s="47">
        <v>82</v>
      </c>
      <c r="M19" s="48">
        <v>29.26</v>
      </c>
      <c r="N19" s="35">
        <f t="shared" si="3"/>
        <v>52.739999999999995</v>
      </c>
      <c r="O19" s="43">
        <f t="shared" si="4"/>
        <v>161.74</v>
      </c>
      <c r="P19" s="2">
        <f t="shared" si="5"/>
        <v>91.71533881485684</v>
      </c>
      <c r="Q19" s="2">
        <f t="shared" si="6"/>
        <v>4</v>
      </c>
      <c r="R19" s="31"/>
      <c r="T19">
        <f t="shared" si="7"/>
        <v>91.71533881485684</v>
      </c>
      <c r="U19">
        <f t="shared" si="8"/>
        <v>50.489999999999995</v>
      </c>
      <c r="V19">
        <f t="shared" si="9"/>
        <v>41.43</v>
      </c>
      <c r="W19">
        <f t="shared" si="10"/>
        <v>58.510000000000005</v>
      </c>
      <c r="X19">
        <f t="shared" si="11"/>
        <v>52.739999999999995</v>
      </c>
    </row>
    <row r="20" spans="1:24" ht="15" customHeight="1">
      <c r="A20" s="30">
        <v>3</v>
      </c>
      <c r="B20" s="41" t="s">
        <v>60</v>
      </c>
      <c r="C20" s="34">
        <v>80</v>
      </c>
      <c r="D20" s="1">
        <v>28.78</v>
      </c>
      <c r="E20" s="35">
        <f t="shared" si="0"/>
        <v>51.22</v>
      </c>
      <c r="F20" s="62">
        <v>64</v>
      </c>
      <c r="G20" s="63">
        <v>30.38</v>
      </c>
      <c r="H20" s="64">
        <f t="shared" si="1"/>
        <v>33.620000000000005</v>
      </c>
      <c r="I20" s="34">
        <v>86</v>
      </c>
      <c r="J20" s="1">
        <v>34.99</v>
      </c>
      <c r="K20" s="35">
        <f t="shared" si="2"/>
        <v>51.01</v>
      </c>
      <c r="L20" s="34">
        <v>80</v>
      </c>
      <c r="M20" s="1">
        <v>27.22</v>
      </c>
      <c r="N20" s="35">
        <f t="shared" si="3"/>
        <v>52.78</v>
      </c>
      <c r="O20" s="43">
        <f t="shared" si="4"/>
        <v>155.01</v>
      </c>
      <c r="P20" s="2">
        <f t="shared" si="5"/>
        <v>87.89906436064643</v>
      </c>
      <c r="Q20" s="2">
        <f t="shared" si="6"/>
        <v>5</v>
      </c>
      <c r="R20" s="31"/>
      <c r="T20">
        <f t="shared" si="7"/>
        <v>87.89906436064643</v>
      </c>
      <c r="U20">
        <f t="shared" si="8"/>
        <v>51.22</v>
      </c>
      <c r="V20">
        <f t="shared" si="9"/>
        <v>33.620000000000005</v>
      </c>
      <c r="W20">
        <f t="shared" si="10"/>
        <v>51.01</v>
      </c>
      <c r="X20">
        <f t="shared" si="11"/>
        <v>52.78</v>
      </c>
    </row>
    <row r="21" spans="1:24" ht="15" customHeight="1">
      <c r="A21" s="30">
        <v>1</v>
      </c>
      <c r="B21" s="41" t="s">
        <v>55</v>
      </c>
      <c r="C21" s="34">
        <v>84</v>
      </c>
      <c r="D21" s="1">
        <v>32.63</v>
      </c>
      <c r="E21" s="35">
        <f t="shared" si="0"/>
        <v>51.37</v>
      </c>
      <c r="F21" s="34">
        <v>84</v>
      </c>
      <c r="G21" s="1">
        <v>35.17</v>
      </c>
      <c r="H21" s="35">
        <f t="shared" si="1"/>
        <v>48.83</v>
      </c>
      <c r="I21" s="62">
        <v>68</v>
      </c>
      <c r="J21" s="63">
        <v>32.21</v>
      </c>
      <c r="K21" s="64">
        <f t="shared" si="2"/>
        <v>35.79</v>
      </c>
      <c r="L21" s="34">
        <v>86</v>
      </c>
      <c r="M21" s="1">
        <v>41.47</v>
      </c>
      <c r="N21" s="35">
        <f t="shared" si="3"/>
        <v>44.53</v>
      </c>
      <c r="O21" s="43">
        <f t="shared" si="4"/>
        <v>144.73</v>
      </c>
      <c r="P21" s="2">
        <f t="shared" si="5"/>
        <v>82.06974766090161</v>
      </c>
      <c r="Q21" s="2">
        <f t="shared" si="6"/>
        <v>6</v>
      </c>
      <c r="R21" s="31"/>
      <c r="T21">
        <f t="shared" si="7"/>
        <v>82.06974766090161</v>
      </c>
      <c r="U21">
        <f t="shared" si="8"/>
        <v>51.37</v>
      </c>
      <c r="V21">
        <f t="shared" si="9"/>
        <v>48.83</v>
      </c>
      <c r="W21">
        <f t="shared" si="10"/>
        <v>35.79</v>
      </c>
      <c r="X21">
        <f t="shared" si="11"/>
        <v>44.53</v>
      </c>
    </row>
    <row r="22" spans="1:24" ht="15" customHeight="1">
      <c r="A22" s="30">
        <v>5</v>
      </c>
      <c r="B22" s="41" t="s">
        <v>54</v>
      </c>
      <c r="C22" s="34">
        <v>80</v>
      </c>
      <c r="D22" s="1">
        <v>52.49</v>
      </c>
      <c r="E22" s="35">
        <f t="shared" si="0"/>
        <v>27.509999999999998</v>
      </c>
      <c r="F22" s="34">
        <v>62</v>
      </c>
      <c r="G22" s="1">
        <v>32.7</v>
      </c>
      <c r="H22" s="35">
        <f t="shared" si="1"/>
        <v>29.299999999999997</v>
      </c>
      <c r="I22" s="34">
        <v>86</v>
      </c>
      <c r="J22" s="1">
        <v>51.7</v>
      </c>
      <c r="K22" s="35">
        <f t="shared" si="2"/>
        <v>34.3</v>
      </c>
      <c r="L22" s="62">
        <v>68</v>
      </c>
      <c r="M22" s="63">
        <v>52</v>
      </c>
      <c r="N22" s="64">
        <f t="shared" si="3"/>
        <v>16</v>
      </c>
      <c r="O22" s="43">
        <f t="shared" si="4"/>
        <v>91.10999999999999</v>
      </c>
      <c r="P22" s="2">
        <f t="shared" si="5"/>
        <v>51.664303941026354</v>
      </c>
      <c r="Q22" s="2">
        <f t="shared" si="6"/>
        <v>7</v>
      </c>
      <c r="R22" s="31"/>
      <c r="T22">
        <f t="shared" si="7"/>
        <v>51.664303941026354</v>
      </c>
      <c r="U22">
        <f t="shared" si="8"/>
        <v>27.509999999999998</v>
      </c>
      <c r="V22">
        <f t="shared" si="9"/>
        <v>29.299999999999997</v>
      </c>
      <c r="W22">
        <f t="shared" si="10"/>
        <v>34.3</v>
      </c>
      <c r="X22">
        <f t="shared" si="11"/>
        <v>16</v>
      </c>
    </row>
    <row r="23" spans="1:24" ht="15" customHeight="1">
      <c r="A23" s="30">
        <v>6</v>
      </c>
      <c r="B23" s="41" t="s">
        <v>48</v>
      </c>
      <c r="C23" s="34">
        <v>64</v>
      </c>
      <c r="D23" s="1">
        <v>35.14</v>
      </c>
      <c r="E23" s="35">
        <f t="shared" si="0"/>
        <v>28.86</v>
      </c>
      <c r="F23" s="34">
        <v>72</v>
      </c>
      <c r="G23" s="1">
        <v>47.24</v>
      </c>
      <c r="H23" s="35">
        <f t="shared" si="1"/>
        <v>24.759999999999998</v>
      </c>
      <c r="I23" s="62">
        <v>60</v>
      </c>
      <c r="J23" s="63">
        <v>36.13</v>
      </c>
      <c r="K23" s="64">
        <f t="shared" si="2"/>
        <v>23.869999999999997</v>
      </c>
      <c r="L23" s="34">
        <v>72</v>
      </c>
      <c r="M23" s="1">
        <v>38.95</v>
      </c>
      <c r="N23" s="35">
        <f t="shared" si="3"/>
        <v>33.05</v>
      </c>
      <c r="O23" s="43">
        <f t="shared" si="4"/>
        <v>86.66999999999999</v>
      </c>
      <c r="P23" s="2">
        <f t="shared" si="5"/>
        <v>49.14658349872412</v>
      </c>
      <c r="Q23" s="2">
        <f t="shared" si="6"/>
        <v>8</v>
      </c>
      <c r="R23" s="31"/>
      <c r="T23">
        <f t="shared" si="7"/>
        <v>49.14658349872412</v>
      </c>
      <c r="U23">
        <f t="shared" si="8"/>
        <v>28.86</v>
      </c>
      <c r="V23">
        <f t="shared" si="9"/>
        <v>24.759999999999998</v>
      </c>
      <c r="W23">
        <f t="shared" si="10"/>
        <v>23.869999999999997</v>
      </c>
      <c r="X23">
        <f t="shared" si="11"/>
        <v>33.05</v>
      </c>
    </row>
    <row r="24" spans="1:24" ht="15" customHeight="1">
      <c r="A24" s="30">
        <v>8</v>
      </c>
      <c r="B24" s="41" t="s">
        <v>35</v>
      </c>
      <c r="C24" s="62">
        <v>54</v>
      </c>
      <c r="D24" s="63">
        <v>54.46</v>
      </c>
      <c r="E24" s="64">
        <v>0</v>
      </c>
      <c r="F24" s="34">
        <v>70</v>
      </c>
      <c r="G24" s="1">
        <v>67.95</v>
      </c>
      <c r="H24" s="35">
        <f t="shared" si="1"/>
        <v>2.049999999999997</v>
      </c>
      <c r="I24" s="34">
        <v>78</v>
      </c>
      <c r="J24" s="1">
        <v>54.8</v>
      </c>
      <c r="K24" s="35">
        <f t="shared" si="2"/>
        <v>23.200000000000003</v>
      </c>
      <c r="L24" s="34">
        <v>68</v>
      </c>
      <c r="M24" s="1">
        <v>63.01</v>
      </c>
      <c r="N24" s="35">
        <f t="shared" si="3"/>
        <v>4.990000000000002</v>
      </c>
      <c r="O24" s="43">
        <f t="shared" si="4"/>
        <v>30.240000000000002</v>
      </c>
      <c r="P24" s="2">
        <f t="shared" si="5"/>
        <v>17.147717607031474</v>
      </c>
      <c r="Q24" s="2">
        <f t="shared" si="6"/>
        <v>9</v>
      </c>
      <c r="R24" s="31"/>
      <c r="T24">
        <f t="shared" si="7"/>
        <v>17.147717607031474</v>
      </c>
      <c r="U24">
        <f t="shared" si="8"/>
        <v>0</v>
      </c>
      <c r="V24">
        <f t="shared" si="9"/>
        <v>2.049999999999997</v>
      </c>
      <c r="W24">
        <f t="shared" si="10"/>
        <v>23.200000000000003</v>
      </c>
      <c r="X24">
        <f t="shared" si="11"/>
        <v>4.990000000000002</v>
      </c>
    </row>
    <row r="25" spans="1:24" ht="15" customHeight="1">
      <c r="A25" s="32">
        <v>10</v>
      </c>
      <c r="B25" s="41" t="s">
        <v>62</v>
      </c>
      <c r="C25" s="47">
        <v>58</v>
      </c>
      <c r="D25" s="48">
        <v>71.92</v>
      </c>
      <c r="E25" s="35">
        <v>0</v>
      </c>
      <c r="F25" s="47">
        <v>44</v>
      </c>
      <c r="G25" s="48">
        <v>63.74</v>
      </c>
      <c r="H25" s="35">
        <v>0</v>
      </c>
      <c r="I25" s="62">
        <v>56</v>
      </c>
      <c r="J25" s="63">
        <v>88.87</v>
      </c>
      <c r="K25" s="64">
        <v>0</v>
      </c>
      <c r="L25" s="47">
        <v>56</v>
      </c>
      <c r="M25" s="48">
        <v>66.41</v>
      </c>
      <c r="N25" s="35">
        <v>0</v>
      </c>
      <c r="O25" s="43">
        <f t="shared" si="4"/>
        <v>0</v>
      </c>
      <c r="P25" s="2">
        <f t="shared" si="5"/>
        <v>0</v>
      </c>
      <c r="Q25" s="2">
        <f t="shared" si="6"/>
        <v>10</v>
      </c>
      <c r="R25" s="31"/>
      <c r="T25">
        <f t="shared" si="7"/>
        <v>0</v>
      </c>
      <c r="U25">
        <f t="shared" si="8"/>
        <v>0</v>
      </c>
      <c r="V25">
        <f t="shared" si="9"/>
        <v>0</v>
      </c>
      <c r="W25">
        <f t="shared" si="10"/>
        <v>0</v>
      </c>
      <c r="X25">
        <f t="shared" si="11"/>
        <v>0</v>
      </c>
    </row>
    <row r="26" spans="1:24" ht="15" customHeight="1" hidden="1">
      <c r="A26" s="30"/>
      <c r="B26" s="41" t="s">
        <v>28</v>
      </c>
      <c r="C26" s="34"/>
      <c r="D26" s="1"/>
      <c r="E26" s="35">
        <f>C26-D26</f>
        <v>0</v>
      </c>
      <c r="F26" s="34"/>
      <c r="G26" s="1"/>
      <c r="H26" s="35">
        <f>F26-G26</f>
        <v>0</v>
      </c>
      <c r="I26" s="34"/>
      <c r="J26" s="1"/>
      <c r="K26" s="35">
        <f>I26-J26</f>
        <v>0</v>
      </c>
      <c r="L26" s="34"/>
      <c r="M26" s="1"/>
      <c r="N26" s="35">
        <f>L26-M26</f>
        <v>0</v>
      </c>
      <c r="O26" s="43">
        <f aca="true" t="shared" si="12" ref="O26:O31">(LARGE(U26:X26,1))+(LARGE(U26:X26,2))+(LARGE(U26:X26,3))</f>
        <v>0</v>
      </c>
      <c r="P26" s="2">
        <f t="shared" si="5"/>
        <v>0</v>
      </c>
      <c r="Q26" s="2">
        <f t="shared" si="6"/>
        <v>10</v>
      </c>
      <c r="R26" s="31"/>
      <c r="T26">
        <f t="shared" si="7"/>
        <v>0</v>
      </c>
      <c r="U26">
        <f t="shared" si="8"/>
        <v>0</v>
      </c>
      <c r="V26">
        <f t="shared" si="9"/>
        <v>0</v>
      </c>
      <c r="W26">
        <f t="shared" si="10"/>
        <v>0</v>
      </c>
      <c r="X26">
        <f aca="true" t="shared" si="13" ref="X26:X44">N26</f>
        <v>0</v>
      </c>
    </row>
    <row r="27" spans="1:24" ht="15" customHeight="1" hidden="1">
      <c r="A27" s="30"/>
      <c r="B27" s="41" t="s">
        <v>30</v>
      </c>
      <c r="C27" s="34"/>
      <c r="D27" s="1"/>
      <c r="E27" s="35">
        <f>C27-D27</f>
        <v>0</v>
      </c>
      <c r="F27" s="34"/>
      <c r="G27" s="1"/>
      <c r="H27" s="35">
        <f>F27-G27</f>
        <v>0</v>
      </c>
      <c r="I27" s="34"/>
      <c r="J27" s="1"/>
      <c r="K27" s="35">
        <f>I27-J27</f>
        <v>0</v>
      </c>
      <c r="L27" s="34"/>
      <c r="M27" s="1"/>
      <c r="N27" s="35">
        <f>L27-M27</f>
        <v>0</v>
      </c>
      <c r="O27" s="43">
        <f t="shared" si="12"/>
        <v>0</v>
      </c>
      <c r="P27" s="2">
        <f t="shared" si="5"/>
        <v>0</v>
      </c>
      <c r="Q27" s="2">
        <f t="shared" si="6"/>
        <v>10</v>
      </c>
      <c r="R27" s="31"/>
      <c r="T27">
        <f t="shared" si="7"/>
        <v>0</v>
      </c>
      <c r="U27">
        <f>#N/A</f>
        <v>0</v>
      </c>
      <c r="V27">
        <f>#N/A</f>
        <v>0</v>
      </c>
      <c r="W27">
        <f>#N/A</f>
        <v>0</v>
      </c>
      <c r="X27">
        <f t="shared" si="13"/>
        <v>0</v>
      </c>
    </row>
    <row r="28" spans="1:24" ht="15" customHeight="1" hidden="1">
      <c r="A28" s="30"/>
      <c r="B28" s="41" t="s">
        <v>31</v>
      </c>
      <c r="C28" s="34"/>
      <c r="D28" s="1"/>
      <c r="E28" s="35">
        <f>C28-D28</f>
        <v>0</v>
      </c>
      <c r="F28" s="34"/>
      <c r="G28" s="1"/>
      <c r="H28" s="35">
        <f>F28-G28</f>
        <v>0</v>
      </c>
      <c r="I28" s="34"/>
      <c r="J28" s="1"/>
      <c r="K28" s="35">
        <f>#N/A</f>
        <v>0</v>
      </c>
      <c r="L28" s="34"/>
      <c r="M28" s="1"/>
      <c r="N28" s="35">
        <f>L28-M28</f>
        <v>0</v>
      </c>
      <c r="O28" s="43">
        <f t="shared" si="12"/>
        <v>0</v>
      </c>
      <c r="P28" s="2">
        <f t="shared" si="5"/>
        <v>0</v>
      </c>
      <c r="Q28" s="2">
        <f t="shared" si="6"/>
        <v>10</v>
      </c>
      <c r="R28" s="31"/>
      <c r="T28">
        <f t="shared" si="7"/>
        <v>0</v>
      </c>
      <c r="U28">
        <f>#N/A</f>
        <v>0</v>
      </c>
      <c r="V28">
        <f>#N/A</f>
        <v>0</v>
      </c>
      <c r="W28">
        <f>#N/A</f>
        <v>0</v>
      </c>
      <c r="X28">
        <f t="shared" si="13"/>
        <v>0</v>
      </c>
    </row>
    <row r="29" spans="1:24" ht="15" customHeight="1" hidden="1">
      <c r="A29" s="30"/>
      <c r="B29" s="41" t="s">
        <v>32</v>
      </c>
      <c r="C29" s="34"/>
      <c r="D29" s="1"/>
      <c r="E29" s="35">
        <f>C29-D29</f>
        <v>0</v>
      </c>
      <c r="F29" s="34"/>
      <c r="G29" s="1"/>
      <c r="H29" s="35">
        <f>F29-G29</f>
        <v>0</v>
      </c>
      <c r="I29" s="34"/>
      <c r="J29" s="1"/>
      <c r="K29" s="35">
        <f>#N/A</f>
        <v>0</v>
      </c>
      <c r="L29" s="34"/>
      <c r="M29" s="1"/>
      <c r="N29" s="35">
        <f>L29-M29</f>
        <v>0</v>
      </c>
      <c r="O29" s="43">
        <f t="shared" si="12"/>
        <v>0</v>
      </c>
      <c r="P29" s="2">
        <f t="shared" si="5"/>
        <v>0</v>
      </c>
      <c r="Q29" s="2">
        <f t="shared" si="6"/>
        <v>10</v>
      </c>
      <c r="R29" s="31"/>
      <c r="T29">
        <f t="shared" si="7"/>
        <v>0</v>
      </c>
      <c r="U29">
        <f>#N/A</f>
        <v>0</v>
      </c>
      <c r="V29">
        <f>#N/A</f>
        <v>0</v>
      </c>
      <c r="W29">
        <f>#N/A</f>
        <v>0</v>
      </c>
      <c r="X29">
        <f t="shared" si="13"/>
        <v>0</v>
      </c>
    </row>
    <row r="30" spans="1:24" ht="15" customHeight="1" hidden="1">
      <c r="A30" s="30"/>
      <c r="B30" s="41" t="s">
        <v>43</v>
      </c>
      <c r="C30" s="34"/>
      <c r="D30" s="1"/>
      <c r="E30" s="35">
        <f>#N/A</f>
        <v>0</v>
      </c>
      <c r="F30" s="34"/>
      <c r="G30" s="1"/>
      <c r="H30" s="35">
        <f>#N/A</f>
        <v>0</v>
      </c>
      <c r="I30" s="34"/>
      <c r="J30" s="1"/>
      <c r="K30" s="35">
        <f>#N/A</f>
        <v>0</v>
      </c>
      <c r="L30" s="34"/>
      <c r="M30" s="1"/>
      <c r="N30" s="35">
        <f>#N/A</f>
        <v>0</v>
      </c>
      <c r="O30" s="43">
        <f t="shared" si="12"/>
        <v>0</v>
      </c>
      <c r="P30" s="2">
        <f t="shared" si="5"/>
        <v>0</v>
      </c>
      <c r="Q30" s="2">
        <f t="shared" si="6"/>
        <v>10</v>
      </c>
      <c r="R30" s="31"/>
      <c r="T30">
        <f t="shared" si="7"/>
        <v>0</v>
      </c>
      <c r="U30">
        <f>#N/A</f>
        <v>0</v>
      </c>
      <c r="V30">
        <f>#N/A</f>
        <v>0</v>
      </c>
      <c r="W30">
        <f>#N/A</f>
        <v>0</v>
      </c>
      <c r="X30">
        <f t="shared" si="13"/>
        <v>0</v>
      </c>
    </row>
    <row r="31" spans="1:24" ht="15" customHeight="1" hidden="1">
      <c r="A31" s="32"/>
      <c r="B31" s="41" t="s">
        <v>33</v>
      </c>
      <c r="C31" s="47"/>
      <c r="D31" s="48"/>
      <c r="E31" s="35">
        <f>#N/A</f>
        <v>0</v>
      </c>
      <c r="F31" s="47"/>
      <c r="G31" s="48"/>
      <c r="H31" s="35">
        <f>#N/A</f>
        <v>0</v>
      </c>
      <c r="I31" s="47"/>
      <c r="J31" s="48"/>
      <c r="K31" s="35">
        <f>#N/A</f>
        <v>0</v>
      </c>
      <c r="L31" s="47"/>
      <c r="M31" s="48"/>
      <c r="N31" s="35">
        <f>#N/A</f>
        <v>0</v>
      </c>
      <c r="O31" s="43">
        <f t="shared" si="12"/>
        <v>0</v>
      </c>
      <c r="P31" s="2">
        <f aca="true" t="shared" si="14" ref="P31:P44">T31</f>
        <v>0</v>
      </c>
      <c r="Q31" s="2">
        <f aca="true" t="shared" si="15" ref="Q31:Q44">(RANK(P31,$P$16:$P$44))</f>
        <v>10</v>
      </c>
      <c r="R31" s="31"/>
      <c r="T31">
        <f aca="true" t="shared" si="16" ref="T31:T44">O31/$T$15*100</f>
        <v>0</v>
      </c>
      <c r="U31">
        <f>#N/A</f>
        <v>0</v>
      </c>
      <c r="V31">
        <f>#N/A</f>
        <v>0</v>
      </c>
      <c r="W31">
        <f>#N/A</f>
        <v>0</v>
      </c>
      <c r="X31">
        <f t="shared" si="13"/>
        <v>0</v>
      </c>
    </row>
    <row r="32" spans="1:24" ht="15" customHeight="1" hidden="1">
      <c r="A32" s="30"/>
      <c r="B32" s="41" t="s">
        <v>34</v>
      </c>
      <c r="C32" s="47"/>
      <c r="D32" s="48"/>
      <c r="E32" s="35">
        <f>#N/A</f>
        <v>0</v>
      </c>
      <c r="F32" s="47"/>
      <c r="G32" s="48"/>
      <c r="H32" s="35">
        <f>#N/A</f>
        <v>0</v>
      </c>
      <c r="I32" s="47"/>
      <c r="J32" s="48"/>
      <c r="K32" s="35">
        <f>#N/A</f>
        <v>0</v>
      </c>
      <c r="L32" s="47"/>
      <c r="M32" s="48"/>
      <c r="N32" s="35">
        <f>#N/A</f>
        <v>0</v>
      </c>
      <c r="O32" s="43">
        <f>#N/A</f>
        <v>0</v>
      </c>
      <c r="P32" s="2">
        <f t="shared" si="14"/>
        <v>0</v>
      </c>
      <c r="Q32" s="2">
        <f t="shared" si="15"/>
        <v>10</v>
      </c>
      <c r="R32" s="31"/>
      <c r="T32">
        <f t="shared" si="16"/>
        <v>0</v>
      </c>
      <c r="U32">
        <f>#N/A</f>
        <v>0</v>
      </c>
      <c r="V32">
        <f>#N/A</f>
        <v>0</v>
      </c>
      <c r="W32">
        <f>#N/A</f>
        <v>0</v>
      </c>
      <c r="X32">
        <f t="shared" si="13"/>
        <v>0</v>
      </c>
    </row>
    <row r="33" spans="1:24" ht="15" customHeight="1" hidden="1">
      <c r="A33" s="30"/>
      <c r="B33" s="41" t="s">
        <v>38</v>
      </c>
      <c r="C33" s="47"/>
      <c r="D33" s="48"/>
      <c r="E33" s="35">
        <f>#N/A</f>
        <v>0</v>
      </c>
      <c r="F33" s="47"/>
      <c r="G33" s="48"/>
      <c r="H33" s="35">
        <f>#N/A</f>
        <v>0</v>
      </c>
      <c r="I33" s="47"/>
      <c r="J33" s="48"/>
      <c r="K33" s="35">
        <f>#N/A</f>
        <v>0</v>
      </c>
      <c r="L33" s="47"/>
      <c r="M33" s="48"/>
      <c r="N33" s="35">
        <f>#N/A</f>
        <v>0</v>
      </c>
      <c r="O33" s="43">
        <f>#N/A</f>
        <v>0</v>
      </c>
      <c r="P33" s="2">
        <f t="shared" si="14"/>
        <v>0</v>
      </c>
      <c r="Q33" s="2">
        <f t="shared" si="15"/>
        <v>10</v>
      </c>
      <c r="R33" s="31"/>
      <c r="T33">
        <f t="shared" si="16"/>
        <v>0</v>
      </c>
      <c r="U33">
        <f>#N/A</f>
        <v>0</v>
      </c>
      <c r="V33">
        <f>#N/A</f>
        <v>0</v>
      </c>
      <c r="W33">
        <f>#N/A</f>
        <v>0</v>
      </c>
      <c r="X33">
        <f t="shared" si="13"/>
        <v>0</v>
      </c>
    </row>
    <row r="34" spans="1:24" ht="15" customHeight="1" hidden="1">
      <c r="A34" s="44"/>
      <c r="B34" s="41" t="s">
        <v>40</v>
      </c>
      <c r="C34" s="47"/>
      <c r="D34" s="49"/>
      <c r="E34" s="35">
        <f>#N/A</f>
        <v>0</v>
      </c>
      <c r="F34" s="47"/>
      <c r="G34" s="49"/>
      <c r="H34" s="35">
        <f>#N/A</f>
        <v>0</v>
      </c>
      <c r="I34" s="47"/>
      <c r="J34" s="49"/>
      <c r="K34" s="35">
        <f>#N/A</f>
        <v>0</v>
      </c>
      <c r="L34" s="47"/>
      <c r="M34" s="49"/>
      <c r="N34" s="35">
        <f>#N/A</f>
        <v>0</v>
      </c>
      <c r="O34" s="43">
        <f>#N/A</f>
        <v>0</v>
      </c>
      <c r="P34" s="2">
        <f t="shared" si="14"/>
        <v>0</v>
      </c>
      <c r="Q34" s="2">
        <f t="shared" si="15"/>
        <v>10</v>
      </c>
      <c r="R34" s="39"/>
      <c r="T34">
        <f t="shared" si="16"/>
        <v>0</v>
      </c>
      <c r="U34">
        <f>#N/A</f>
        <v>0</v>
      </c>
      <c r="V34">
        <f>#N/A</f>
        <v>0</v>
      </c>
      <c r="W34">
        <f>#N/A</f>
        <v>0</v>
      </c>
      <c r="X34">
        <f t="shared" si="13"/>
        <v>0</v>
      </c>
    </row>
    <row r="35" spans="1:24" ht="15" customHeight="1" hidden="1">
      <c r="A35" s="44"/>
      <c r="B35" s="41" t="s">
        <v>41</v>
      </c>
      <c r="C35" s="47"/>
      <c r="D35" s="49"/>
      <c r="E35" s="35">
        <f>#N/A</f>
        <v>0</v>
      </c>
      <c r="F35" s="47"/>
      <c r="G35" s="49"/>
      <c r="H35" s="35">
        <f>#N/A</f>
        <v>0</v>
      </c>
      <c r="I35" s="47"/>
      <c r="J35" s="49"/>
      <c r="K35" s="35">
        <f>#N/A</f>
        <v>0</v>
      </c>
      <c r="L35" s="47"/>
      <c r="M35" s="49"/>
      <c r="N35" s="35">
        <f>#N/A</f>
        <v>0</v>
      </c>
      <c r="O35" s="43">
        <f>#N/A</f>
        <v>0</v>
      </c>
      <c r="P35" s="2">
        <f t="shared" si="14"/>
        <v>0</v>
      </c>
      <c r="Q35" s="2">
        <f t="shared" si="15"/>
        <v>10</v>
      </c>
      <c r="R35" s="39"/>
      <c r="T35">
        <f t="shared" si="16"/>
        <v>0</v>
      </c>
      <c r="U35">
        <f>#N/A</f>
        <v>0</v>
      </c>
      <c r="V35">
        <f>#N/A</f>
        <v>0</v>
      </c>
      <c r="W35">
        <f>#N/A</f>
        <v>0</v>
      </c>
      <c r="X35">
        <f t="shared" si="13"/>
        <v>0</v>
      </c>
    </row>
    <row r="36" spans="1:24" ht="15" customHeight="1" hidden="1">
      <c r="A36" s="30"/>
      <c r="B36" s="41" t="s">
        <v>42</v>
      </c>
      <c r="C36" s="47"/>
      <c r="D36" s="48"/>
      <c r="E36" s="35">
        <f>#N/A</f>
        <v>0</v>
      </c>
      <c r="F36" s="47"/>
      <c r="G36" s="48"/>
      <c r="H36" s="35">
        <f>#N/A</f>
        <v>0</v>
      </c>
      <c r="I36" s="47"/>
      <c r="J36" s="48"/>
      <c r="K36" s="35">
        <f>#N/A</f>
        <v>0</v>
      </c>
      <c r="L36" s="47"/>
      <c r="M36" s="48"/>
      <c r="N36" s="35">
        <f>#N/A</f>
        <v>0</v>
      </c>
      <c r="O36" s="43">
        <f>#N/A</f>
        <v>0</v>
      </c>
      <c r="P36" s="2">
        <f t="shared" si="14"/>
        <v>0</v>
      </c>
      <c r="Q36" s="2">
        <f t="shared" si="15"/>
        <v>10</v>
      </c>
      <c r="R36" s="31"/>
      <c r="T36">
        <f t="shared" si="16"/>
        <v>0</v>
      </c>
      <c r="U36">
        <f>#N/A</f>
        <v>0</v>
      </c>
      <c r="V36">
        <f>#N/A</f>
        <v>0</v>
      </c>
      <c r="W36">
        <f>#N/A</f>
        <v>0</v>
      </c>
      <c r="X36">
        <f t="shared" si="13"/>
        <v>0</v>
      </c>
    </row>
    <row r="37" spans="1:24" ht="15" customHeight="1" hidden="1">
      <c r="A37" s="30"/>
      <c r="B37" s="41" t="s">
        <v>37</v>
      </c>
      <c r="C37" s="47"/>
      <c r="D37" s="48"/>
      <c r="E37" s="35">
        <f>#N/A</f>
        <v>0</v>
      </c>
      <c r="F37" s="47"/>
      <c r="G37" s="48"/>
      <c r="H37" s="35">
        <f>#N/A</f>
        <v>0</v>
      </c>
      <c r="I37" s="47"/>
      <c r="J37" s="48"/>
      <c r="K37" s="35">
        <f>#N/A</f>
        <v>0</v>
      </c>
      <c r="L37" s="47"/>
      <c r="M37" s="48"/>
      <c r="N37" s="35">
        <f>#N/A</f>
        <v>0</v>
      </c>
      <c r="O37" s="43">
        <f>#N/A</f>
        <v>0</v>
      </c>
      <c r="P37" s="2">
        <f t="shared" si="14"/>
        <v>0</v>
      </c>
      <c r="Q37" s="2">
        <f t="shared" si="15"/>
        <v>10</v>
      </c>
      <c r="R37" s="31"/>
      <c r="T37">
        <f t="shared" si="16"/>
        <v>0</v>
      </c>
      <c r="U37">
        <f>#N/A</f>
        <v>0</v>
      </c>
      <c r="V37">
        <f>#N/A</f>
        <v>0</v>
      </c>
      <c r="W37">
        <f>#N/A</f>
        <v>0</v>
      </c>
      <c r="X37">
        <f t="shared" si="13"/>
        <v>0</v>
      </c>
    </row>
    <row r="38" spans="1:24" ht="15" customHeight="1" hidden="1">
      <c r="A38" s="30"/>
      <c r="B38" s="41" t="s">
        <v>46</v>
      </c>
      <c r="C38" s="47"/>
      <c r="D38" s="48"/>
      <c r="E38" s="35">
        <f>#N/A</f>
        <v>0</v>
      </c>
      <c r="F38" s="47"/>
      <c r="G38" s="48"/>
      <c r="H38" s="35">
        <f>#N/A</f>
        <v>0</v>
      </c>
      <c r="I38" s="47"/>
      <c r="J38" s="48"/>
      <c r="K38" s="35">
        <f>#N/A</f>
        <v>0</v>
      </c>
      <c r="L38" s="47"/>
      <c r="M38" s="48"/>
      <c r="N38" s="35">
        <f>#N/A</f>
        <v>0</v>
      </c>
      <c r="O38" s="43">
        <f>#N/A</f>
        <v>0</v>
      </c>
      <c r="P38" s="2">
        <f t="shared" si="14"/>
        <v>0</v>
      </c>
      <c r="Q38" s="2">
        <f t="shared" si="15"/>
        <v>10</v>
      </c>
      <c r="R38" s="31"/>
      <c r="T38">
        <f t="shared" si="16"/>
        <v>0</v>
      </c>
      <c r="U38">
        <f>#N/A</f>
        <v>0</v>
      </c>
      <c r="V38">
        <f>#N/A</f>
        <v>0</v>
      </c>
      <c r="W38">
        <f>#N/A</f>
        <v>0</v>
      </c>
      <c r="X38">
        <f t="shared" si="13"/>
        <v>0</v>
      </c>
    </row>
    <row r="39" spans="1:24" ht="15" customHeight="1" hidden="1">
      <c r="A39" s="30"/>
      <c r="B39" s="41" t="s">
        <v>36</v>
      </c>
      <c r="C39" s="47"/>
      <c r="D39" s="48"/>
      <c r="E39" s="35">
        <f>#N/A</f>
        <v>0</v>
      </c>
      <c r="F39" s="47"/>
      <c r="G39" s="48"/>
      <c r="H39" s="35">
        <f>#N/A</f>
        <v>0</v>
      </c>
      <c r="I39" s="47"/>
      <c r="J39" s="48"/>
      <c r="K39" s="35">
        <f>#N/A</f>
        <v>0</v>
      </c>
      <c r="L39" s="47"/>
      <c r="M39" s="48"/>
      <c r="N39" s="35">
        <f>#N/A</f>
        <v>0</v>
      </c>
      <c r="O39" s="43">
        <f>#N/A</f>
        <v>0</v>
      </c>
      <c r="P39" s="2">
        <f t="shared" si="14"/>
        <v>0</v>
      </c>
      <c r="Q39" s="2">
        <f t="shared" si="15"/>
        <v>10</v>
      </c>
      <c r="R39" s="31"/>
      <c r="T39">
        <f t="shared" si="16"/>
        <v>0</v>
      </c>
      <c r="U39">
        <f>#N/A</f>
        <v>0</v>
      </c>
      <c r="V39">
        <f>#N/A</f>
        <v>0</v>
      </c>
      <c r="W39">
        <f>#N/A</f>
        <v>0</v>
      </c>
      <c r="X39">
        <f t="shared" si="13"/>
        <v>0</v>
      </c>
    </row>
    <row r="40" spans="1:24" ht="15" customHeight="1" hidden="1">
      <c r="A40" s="30"/>
      <c r="B40" s="41" t="s">
        <v>39</v>
      </c>
      <c r="C40" s="47"/>
      <c r="D40" s="48"/>
      <c r="E40" s="35">
        <f>#N/A</f>
        <v>0</v>
      </c>
      <c r="F40" s="47"/>
      <c r="G40" s="48"/>
      <c r="H40" s="35">
        <f>#N/A</f>
        <v>0</v>
      </c>
      <c r="I40" s="47"/>
      <c r="J40" s="48"/>
      <c r="K40" s="35">
        <f>#N/A</f>
        <v>0</v>
      </c>
      <c r="L40" s="47"/>
      <c r="M40" s="48"/>
      <c r="N40" s="35">
        <f>#N/A</f>
        <v>0</v>
      </c>
      <c r="O40" s="43">
        <f>#N/A</f>
        <v>0</v>
      </c>
      <c r="P40" s="2">
        <f t="shared" si="14"/>
        <v>0</v>
      </c>
      <c r="Q40" s="2">
        <f t="shared" si="15"/>
        <v>10</v>
      </c>
      <c r="R40" s="31"/>
      <c r="T40">
        <f t="shared" si="16"/>
        <v>0</v>
      </c>
      <c r="U40">
        <f>#N/A</f>
        <v>0</v>
      </c>
      <c r="V40">
        <f>#N/A</f>
        <v>0</v>
      </c>
      <c r="W40">
        <f>#N/A</f>
        <v>0</v>
      </c>
      <c r="X40">
        <f t="shared" si="13"/>
        <v>0</v>
      </c>
    </row>
    <row r="41" spans="1:24" ht="15" customHeight="1" hidden="1">
      <c r="A41" s="30"/>
      <c r="B41" s="41" t="s">
        <v>29</v>
      </c>
      <c r="C41" s="47"/>
      <c r="D41" s="48"/>
      <c r="E41" s="35">
        <f>#N/A</f>
        <v>0</v>
      </c>
      <c r="F41" s="47"/>
      <c r="G41" s="48"/>
      <c r="H41" s="35">
        <f>#N/A</f>
        <v>0</v>
      </c>
      <c r="I41" s="47"/>
      <c r="J41" s="48"/>
      <c r="K41" s="35">
        <f>#N/A</f>
        <v>0</v>
      </c>
      <c r="L41" s="47"/>
      <c r="M41" s="48"/>
      <c r="N41" s="35">
        <f>#N/A</f>
        <v>0</v>
      </c>
      <c r="O41" s="43">
        <f>#N/A</f>
        <v>0</v>
      </c>
      <c r="P41" s="2">
        <f t="shared" si="14"/>
        <v>0</v>
      </c>
      <c r="Q41" s="2">
        <f t="shared" si="15"/>
        <v>10</v>
      </c>
      <c r="R41" s="31"/>
      <c r="T41">
        <f t="shared" si="16"/>
        <v>0</v>
      </c>
      <c r="U41">
        <f>#N/A</f>
        <v>0</v>
      </c>
      <c r="V41">
        <f>#N/A</f>
        <v>0</v>
      </c>
      <c r="W41">
        <f>#N/A</f>
        <v>0</v>
      </c>
      <c r="X41">
        <f t="shared" si="13"/>
        <v>0</v>
      </c>
    </row>
    <row r="42" spans="1:24" ht="15" customHeight="1" hidden="1">
      <c r="A42" s="30"/>
      <c r="B42" s="41" t="s">
        <v>44</v>
      </c>
      <c r="C42" s="47"/>
      <c r="D42" s="48"/>
      <c r="E42" s="35">
        <f>#N/A</f>
        <v>0</v>
      </c>
      <c r="F42" s="47"/>
      <c r="G42" s="48"/>
      <c r="H42" s="35">
        <f>#N/A</f>
        <v>0</v>
      </c>
      <c r="I42" s="47"/>
      <c r="J42" s="48"/>
      <c r="K42" s="35">
        <f>#N/A</f>
        <v>0</v>
      </c>
      <c r="L42" s="47"/>
      <c r="M42" s="48"/>
      <c r="N42" s="35">
        <f>#N/A</f>
        <v>0</v>
      </c>
      <c r="O42" s="43">
        <f>#N/A</f>
        <v>0</v>
      </c>
      <c r="P42" s="2">
        <f t="shared" si="14"/>
        <v>0</v>
      </c>
      <c r="Q42" s="2">
        <f t="shared" si="15"/>
        <v>10</v>
      </c>
      <c r="R42" s="31"/>
      <c r="T42">
        <f t="shared" si="16"/>
        <v>0</v>
      </c>
      <c r="U42">
        <f>#N/A</f>
        <v>0</v>
      </c>
      <c r="V42">
        <f>#N/A</f>
        <v>0</v>
      </c>
      <c r="W42">
        <f>#N/A</f>
        <v>0</v>
      </c>
      <c r="X42">
        <f t="shared" si="13"/>
        <v>0</v>
      </c>
    </row>
    <row r="43" spans="1:24" ht="15" customHeight="1" hidden="1">
      <c r="A43" s="30"/>
      <c r="B43" s="41" t="s">
        <v>47</v>
      </c>
      <c r="C43" s="47"/>
      <c r="D43" s="48"/>
      <c r="E43" s="35">
        <f>#N/A</f>
        <v>0</v>
      </c>
      <c r="F43" s="47"/>
      <c r="G43" s="48"/>
      <c r="H43" s="35">
        <f>#N/A</f>
        <v>0</v>
      </c>
      <c r="I43" s="47"/>
      <c r="J43" s="48"/>
      <c r="K43" s="35">
        <f>#N/A</f>
        <v>0</v>
      </c>
      <c r="L43" s="47"/>
      <c r="M43" s="48"/>
      <c r="N43" s="35">
        <f>#N/A</f>
        <v>0</v>
      </c>
      <c r="O43" s="43">
        <f>#N/A</f>
        <v>0</v>
      </c>
      <c r="P43" s="2">
        <f t="shared" si="14"/>
        <v>0</v>
      </c>
      <c r="Q43" s="2">
        <f t="shared" si="15"/>
        <v>10</v>
      </c>
      <c r="R43" s="31"/>
      <c r="T43">
        <f t="shared" si="16"/>
        <v>0</v>
      </c>
      <c r="U43">
        <f>#N/A</f>
        <v>0</v>
      </c>
      <c r="V43">
        <f>#N/A</f>
        <v>0</v>
      </c>
      <c r="W43">
        <f>#N/A</f>
        <v>0</v>
      </c>
      <c r="X43">
        <f t="shared" si="13"/>
        <v>0</v>
      </c>
    </row>
    <row r="44" spans="1:24" ht="15" customHeight="1" hidden="1" thickBot="1">
      <c r="A44" s="36"/>
      <c r="B44" s="42" t="s">
        <v>45</v>
      </c>
      <c r="C44" s="60"/>
      <c r="D44" s="50"/>
      <c r="E44" s="61">
        <f>#N/A</f>
        <v>0</v>
      </c>
      <c r="F44" s="60"/>
      <c r="G44" s="50"/>
      <c r="H44" s="61">
        <f>#N/A</f>
        <v>0</v>
      </c>
      <c r="I44" s="60"/>
      <c r="J44" s="50"/>
      <c r="K44" s="61">
        <f>#N/A</f>
        <v>0</v>
      </c>
      <c r="L44" s="60"/>
      <c r="M44" s="50"/>
      <c r="N44" s="61">
        <f>#N/A</f>
        <v>0</v>
      </c>
      <c r="O44" s="43">
        <f>#N/A</f>
        <v>0</v>
      </c>
      <c r="P44" s="2">
        <f t="shared" si="14"/>
        <v>0</v>
      </c>
      <c r="Q44" s="2">
        <f t="shared" si="15"/>
        <v>10</v>
      </c>
      <c r="R44" s="37"/>
      <c r="T44">
        <f t="shared" si="16"/>
        <v>0</v>
      </c>
      <c r="U44">
        <f>#N/A</f>
        <v>0</v>
      </c>
      <c r="V44">
        <f>#N/A</f>
        <v>0</v>
      </c>
      <c r="W44">
        <f>#N/A</f>
        <v>0</v>
      </c>
      <c r="X44">
        <f t="shared" si="13"/>
        <v>0</v>
      </c>
    </row>
  </sheetData>
  <sheetProtection/>
  <mergeCells count="10">
    <mergeCell ref="A1:Q1"/>
    <mergeCell ref="A2:Q2"/>
    <mergeCell ref="A3:Q3"/>
    <mergeCell ref="A4:Q4"/>
    <mergeCell ref="C7:E7"/>
    <mergeCell ref="L14:N14"/>
    <mergeCell ref="O14:Q14"/>
    <mergeCell ref="C14:E14"/>
    <mergeCell ref="F14:H14"/>
    <mergeCell ref="I14:K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</dc:creator>
  <cp:keywords/>
  <dc:description/>
  <cp:lastModifiedBy>ToHo</cp:lastModifiedBy>
  <cp:lastPrinted>2014-07-12T10:24:19Z</cp:lastPrinted>
  <dcterms:created xsi:type="dcterms:W3CDTF">2001-02-14T13:08:49Z</dcterms:created>
  <dcterms:modified xsi:type="dcterms:W3CDTF">2014-07-12T10:45:58Z</dcterms:modified>
  <cp:category/>
  <cp:version/>
  <cp:contentType/>
  <cp:contentStatus/>
</cp:coreProperties>
</file>