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100" windowHeight="903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'List1'!$A$30:$S$30</definedName>
  </definedNames>
  <calcPr fullCalcOnLoad="1"/>
</workbook>
</file>

<file path=xl/sharedStrings.xml><?xml version="1.0" encoding="utf-8"?>
<sst xmlns="http://schemas.openxmlformats.org/spreadsheetml/2006/main" count="131" uniqueCount="71">
  <si>
    <t>Výsledky jednotlivých položek - jednoranky</t>
  </si>
  <si>
    <t>Osobní údaje střelce</t>
  </si>
  <si>
    <t>1 bobr</t>
  </si>
  <si>
    <t>2 rukojmí 2011</t>
  </si>
  <si>
    <t>3 kolečka</t>
  </si>
  <si>
    <t>5 rukojmí v oknech</t>
  </si>
  <si>
    <t>6 špejle</t>
  </si>
  <si>
    <t>Výsledky</t>
  </si>
  <si>
    <t>Start.č.</t>
  </si>
  <si>
    <t>Jméno</t>
  </si>
  <si>
    <t>Příjmení</t>
  </si>
  <si>
    <t>SSK</t>
  </si>
  <si>
    <t>Vybavení</t>
  </si>
  <si>
    <t>b</t>
  </si>
  <si>
    <t>%</t>
  </si>
  <si>
    <t>pořadí</t>
  </si>
  <si>
    <t>Pavel</t>
  </si>
  <si>
    <t xml:space="preserve">Tomáš </t>
  </si>
  <si>
    <t>Horký</t>
  </si>
  <si>
    <t>Jindra</t>
  </si>
  <si>
    <t>Sýkora</t>
  </si>
  <si>
    <t>Petr</t>
  </si>
  <si>
    <t xml:space="preserve">Jaromír </t>
  </si>
  <si>
    <t>Štěpán</t>
  </si>
  <si>
    <t>Ševců</t>
  </si>
  <si>
    <t>Jan</t>
  </si>
  <si>
    <t>Prepletaný</t>
  </si>
  <si>
    <t xml:space="preserve">Miroslav </t>
  </si>
  <si>
    <t>Zelený ml.</t>
  </si>
  <si>
    <t>Bláha</t>
  </si>
  <si>
    <t>Milan</t>
  </si>
  <si>
    <t>Maryška</t>
  </si>
  <si>
    <t xml:space="preserve">Zelený </t>
  </si>
  <si>
    <t>Punčochář</t>
  </si>
  <si>
    <t>SK Combat VDF</t>
  </si>
  <si>
    <t>SM2 + KonusPro 6-24x50</t>
  </si>
  <si>
    <t>SSK Skalice</t>
  </si>
  <si>
    <t>Suhl 150 + KonusPro 8-32x50</t>
  </si>
  <si>
    <t>nez.</t>
  </si>
  <si>
    <t>SSK Děčín</t>
  </si>
  <si>
    <t>Suhl 150 + Konus 6-24x44</t>
  </si>
  <si>
    <t>KVZ Teplice</t>
  </si>
  <si>
    <t>Suhl 150 + Walther 6-12</t>
  </si>
  <si>
    <t>Chaloupecký</t>
  </si>
  <si>
    <t>ZKM 456 + KonusPro 10X</t>
  </si>
  <si>
    <t>nezařazen</t>
  </si>
  <si>
    <t>ZKM 451 + 3-9x</t>
  </si>
  <si>
    <t>ZKM456 + 9x</t>
  </si>
  <si>
    <t>Anschütz + 4-24x56</t>
  </si>
  <si>
    <t>Salavec</t>
  </si>
  <si>
    <t>Vostok + BSA 8-32x44</t>
  </si>
  <si>
    <t>Ladislav</t>
  </si>
  <si>
    <t>Kalach</t>
  </si>
  <si>
    <t>SS Třeskonice</t>
  </si>
  <si>
    <t>Kvoch</t>
  </si>
  <si>
    <t>SČS Louny</t>
  </si>
  <si>
    <t>Přibyl</t>
  </si>
  <si>
    <t>Norinco JW15 + Nicostirling 4-12x50</t>
  </si>
  <si>
    <t>4 vleže bez opory</t>
  </si>
  <si>
    <t>ZKM456 + Hawke 4-10x40</t>
  </si>
  <si>
    <t>Bernard</t>
  </si>
  <si>
    <t>Popper Praha</t>
  </si>
  <si>
    <t>ZKM 456+OptisanViper 6-24x50</t>
  </si>
  <si>
    <t>Šeba</t>
  </si>
  <si>
    <t>ZKM 456 +Zealot 3-12x42</t>
  </si>
  <si>
    <t>SM2 + Alliant 6-20x50</t>
  </si>
  <si>
    <t>Vostok BI4, Konus Pro 6-24x44</t>
  </si>
  <si>
    <t>TOZ 78 + Niko Stirling 4-12x42</t>
  </si>
  <si>
    <t>Petřík</t>
  </si>
  <si>
    <t>ZKM 456 + Baerska 6-32x50</t>
  </si>
  <si>
    <t>Výsledky jednotlivých položek - opakovačky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</si>
</sst>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11" xfId="59" applyNumberFormat="1" applyFont="1" applyBorder="1" applyAlignment="1">
      <alignment/>
    </xf>
    <xf numFmtId="164" fontId="6" fillId="0" borderId="11" xfId="59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9" borderId="15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14" fontId="2" fillId="40" borderId="20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14" fontId="2" fillId="41" borderId="20" xfId="0" applyNumberFormat="1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41" sqref="A41:IV43"/>
    </sheetView>
  </sheetViews>
  <sheetFormatPr defaultColWidth="9.140625" defaultRowHeight="15"/>
  <cols>
    <col min="1" max="1" width="6.140625" style="0" customWidth="1"/>
    <col min="3" max="3" width="15.00390625" style="0" customWidth="1"/>
    <col min="4" max="4" width="17.28125" style="0" customWidth="1"/>
    <col min="5" max="5" width="24.140625" style="0" customWidth="1"/>
    <col min="6" max="6" width="6.7109375" style="0" customWidth="1"/>
    <col min="7" max="7" width="6.00390625" style="0" customWidth="1"/>
    <col min="8" max="8" width="6.421875" style="0" customWidth="1"/>
    <col min="9" max="9" width="6.57421875" style="0" customWidth="1"/>
    <col min="10" max="10" width="6.7109375" style="0" customWidth="1"/>
  </cols>
  <sheetData>
    <row r="1" spans="1:17" ht="18.75" customHeight="1" thickBot="1">
      <c r="A1" s="20"/>
      <c r="B1" s="21"/>
      <c r="C1" s="21"/>
      <c r="D1" s="21"/>
      <c r="E1" s="21"/>
      <c r="F1" s="22" t="s">
        <v>0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9" ht="15">
      <c r="A2" s="24" t="s">
        <v>1</v>
      </c>
      <c r="B2" s="25"/>
      <c r="C2" s="25"/>
      <c r="D2" s="25"/>
      <c r="E2" s="25"/>
      <c r="F2" s="26" t="s">
        <v>2</v>
      </c>
      <c r="G2" s="27"/>
      <c r="H2" s="28" t="s">
        <v>3</v>
      </c>
      <c r="I2" s="29"/>
      <c r="J2" s="26" t="s">
        <v>4</v>
      </c>
      <c r="K2" s="27"/>
      <c r="L2" s="28" t="s">
        <v>58</v>
      </c>
      <c r="M2" s="29"/>
      <c r="N2" s="26" t="s">
        <v>5</v>
      </c>
      <c r="O2" s="27"/>
      <c r="P2" s="28" t="s">
        <v>6</v>
      </c>
      <c r="Q2" s="29"/>
      <c r="R2" s="18" t="s">
        <v>7</v>
      </c>
      <c r="S2" s="19"/>
    </row>
    <row r="3" spans="1:19" ht="14.25" customHeight="1">
      <c r="A3" s="1" t="s">
        <v>8</v>
      </c>
      <c r="B3" s="2" t="s">
        <v>9</v>
      </c>
      <c r="C3" s="2" t="s">
        <v>10</v>
      </c>
      <c r="D3" s="3" t="s">
        <v>11</v>
      </c>
      <c r="E3" s="3" t="s">
        <v>12</v>
      </c>
      <c r="F3" s="4" t="s">
        <v>13</v>
      </c>
      <c r="G3" s="4" t="s">
        <v>14</v>
      </c>
      <c r="H3" s="5" t="s">
        <v>13</v>
      </c>
      <c r="I3" s="5" t="s">
        <v>14</v>
      </c>
      <c r="J3" s="4" t="s">
        <v>13</v>
      </c>
      <c r="K3" s="4" t="s">
        <v>14</v>
      </c>
      <c r="L3" s="5" t="s">
        <v>13</v>
      </c>
      <c r="M3" s="5" t="s">
        <v>14</v>
      </c>
      <c r="N3" s="4" t="s">
        <v>13</v>
      </c>
      <c r="O3" s="4" t="s">
        <v>14</v>
      </c>
      <c r="P3" s="5" t="s">
        <v>13</v>
      </c>
      <c r="Q3" s="5" t="s">
        <v>14</v>
      </c>
      <c r="R3" s="6" t="s">
        <v>14</v>
      </c>
      <c r="S3" s="7" t="s">
        <v>15</v>
      </c>
    </row>
    <row r="4" spans="1:19" ht="15" hidden="1">
      <c r="A4" s="8"/>
      <c r="B4" s="9" t="s">
        <v>23</v>
      </c>
      <c r="C4" s="16" t="s">
        <v>24</v>
      </c>
      <c r="D4" s="10" t="s">
        <v>34</v>
      </c>
      <c r="E4" s="10" t="s">
        <v>35</v>
      </c>
      <c r="F4" s="11"/>
      <c r="G4" s="12">
        <f>(F4/120)</f>
        <v>0</v>
      </c>
      <c r="H4" s="11"/>
      <c r="I4" s="12">
        <f aca="true" t="shared" si="0" ref="I4:I11">(H4/110)</f>
        <v>0</v>
      </c>
      <c r="J4" s="11"/>
      <c r="K4" s="12">
        <f aca="true" t="shared" si="1" ref="K4:K11">(J4/220)</f>
        <v>0</v>
      </c>
      <c r="L4" s="11"/>
      <c r="M4" s="12">
        <f aca="true" t="shared" si="2" ref="M4:M11">(L4/100)</f>
        <v>0</v>
      </c>
      <c r="N4" s="11"/>
      <c r="O4" s="13">
        <f aca="true" t="shared" si="3" ref="O4:O11">(N4/80)</f>
        <v>0</v>
      </c>
      <c r="P4" s="11"/>
      <c r="Q4" s="13">
        <f>(P4/100)</f>
        <v>0</v>
      </c>
      <c r="R4" s="14">
        <f aca="true" t="shared" si="4" ref="R4:R11">G4+I4+K4+M4+O4+Q4</f>
        <v>0</v>
      </c>
      <c r="S4" s="15"/>
    </row>
    <row r="5" spans="1:19" ht="15">
      <c r="A5" s="8">
        <v>2</v>
      </c>
      <c r="B5" s="9" t="s">
        <v>16</v>
      </c>
      <c r="C5" s="9" t="s">
        <v>18</v>
      </c>
      <c r="D5" s="10" t="s">
        <v>41</v>
      </c>
      <c r="E5" s="10" t="s">
        <v>42</v>
      </c>
      <c r="F5" s="11">
        <v>107</v>
      </c>
      <c r="G5" s="12">
        <f>(F5/120)</f>
        <v>0.8916666666666667</v>
      </c>
      <c r="H5" s="11">
        <v>69</v>
      </c>
      <c r="I5" s="12">
        <f t="shared" si="0"/>
        <v>0.6272727272727273</v>
      </c>
      <c r="J5" s="11">
        <v>78</v>
      </c>
      <c r="K5" s="12">
        <f t="shared" si="1"/>
        <v>0.35454545454545455</v>
      </c>
      <c r="L5" s="11">
        <v>57</v>
      </c>
      <c r="M5" s="12">
        <f t="shared" si="2"/>
        <v>0.57</v>
      </c>
      <c r="N5" s="11">
        <v>70</v>
      </c>
      <c r="O5" s="13">
        <f t="shared" si="3"/>
        <v>0.875</v>
      </c>
      <c r="P5" s="11">
        <v>55</v>
      </c>
      <c r="Q5" s="13">
        <f>(P5/100)</f>
        <v>0.55</v>
      </c>
      <c r="R5" s="14">
        <f t="shared" si="4"/>
        <v>3.868484848484848</v>
      </c>
      <c r="S5" s="15">
        <v>1</v>
      </c>
    </row>
    <row r="6" spans="1:19" ht="15" hidden="1">
      <c r="A6" s="8"/>
      <c r="B6" s="9" t="s">
        <v>16</v>
      </c>
      <c r="C6" s="9" t="s">
        <v>19</v>
      </c>
      <c r="D6" s="10" t="s">
        <v>36</v>
      </c>
      <c r="E6" s="10" t="s">
        <v>37</v>
      </c>
      <c r="F6" s="11"/>
      <c r="G6" s="12">
        <f>(F6/120)</f>
        <v>0</v>
      </c>
      <c r="H6" s="11"/>
      <c r="I6" s="12">
        <f t="shared" si="0"/>
        <v>0</v>
      </c>
      <c r="J6" s="11"/>
      <c r="K6" s="12">
        <f t="shared" si="1"/>
        <v>0</v>
      </c>
      <c r="L6" s="11"/>
      <c r="M6" s="12">
        <f t="shared" si="2"/>
        <v>0</v>
      </c>
      <c r="N6" s="11"/>
      <c r="O6" s="13">
        <f t="shared" si="3"/>
        <v>0</v>
      </c>
      <c r="P6" s="11"/>
      <c r="Q6" s="13">
        <f>(P6/100)</f>
        <v>0</v>
      </c>
      <c r="R6" s="14">
        <f t="shared" si="4"/>
        <v>0</v>
      </c>
      <c r="S6" s="15"/>
    </row>
    <row r="7" spans="1:19" ht="15" customHeight="1">
      <c r="A7" s="17">
        <v>5</v>
      </c>
      <c r="B7" s="9" t="s">
        <v>25</v>
      </c>
      <c r="C7" s="16" t="s">
        <v>54</v>
      </c>
      <c r="D7" s="10" t="s">
        <v>55</v>
      </c>
      <c r="E7" s="10" t="s">
        <v>65</v>
      </c>
      <c r="F7" s="11">
        <v>101</v>
      </c>
      <c r="G7" s="12">
        <f>(F7/120)</f>
        <v>0.8416666666666667</v>
      </c>
      <c r="H7" s="11">
        <v>40</v>
      </c>
      <c r="I7" s="12">
        <f>(H7/110)</f>
        <v>0.36363636363636365</v>
      </c>
      <c r="J7" s="11">
        <v>14</v>
      </c>
      <c r="K7" s="12">
        <f>(J7/220)</f>
        <v>0.06363636363636363</v>
      </c>
      <c r="L7" s="11">
        <v>51</v>
      </c>
      <c r="M7" s="12">
        <f>(L7/100)</f>
        <v>0.51</v>
      </c>
      <c r="N7" s="11">
        <v>60</v>
      </c>
      <c r="O7" s="13">
        <f>(N7/80)</f>
        <v>0.75</v>
      </c>
      <c r="P7" s="11">
        <v>20</v>
      </c>
      <c r="Q7" s="13">
        <f>(P7/100)</f>
        <v>0.2</v>
      </c>
      <c r="R7" s="14">
        <f>G7+I7+K7+M7+O7+Q7</f>
        <v>2.7289393939393944</v>
      </c>
      <c r="S7" s="15">
        <v>2</v>
      </c>
    </row>
    <row r="8" spans="1:19" ht="15">
      <c r="A8" s="17">
        <v>1</v>
      </c>
      <c r="B8" s="9" t="s">
        <v>22</v>
      </c>
      <c r="C8" s="9" t="s">
        <v>33</v>
      </c>
      <c r="D8" s="10" t="s">
        <v>41</v>
      </c>
      <c r="E8" s="10" t="s">
        <v>47</v>
      </c>
      <c r="F8" s="11">
        <v>94</v>
      </c>
      <c r="G8" s="12">
        <f>(F8/120)</f>
        <v>0.7833333333333333</v>
      </c>
      <c r="H8" s="11">
        <v>31</v>
      </c>
      <c r="I8" s="12">
        <f>(H8/110)</f>
        <v>0.2818181818181818</v>
      </c>
      <c r="J8" s="11">
        <v>30</v>
      </c>
      <c r="K8" s="12">
        <f>(J8/220)</f>
        <v>0.13636363636363635</v>
      </c>
      <c r="L8" s="11">
        <v>14</v>
      </c>
      <c r="M8" s="12">
        <f>(L8/100)</f>
        <v>0.14</v>
      </c>
      <c r="N8" s="11">
        <v>58</v>
      </c>
      <c r="O8" s="13">
        <f>(N8/80)</f>
        <v>0.725</v>
      </c>
      <c r="P8" s="11">
        <v>45</v>
      </c>
      <c r="Q8" s="13">
        <f>(P8/100)</f>
        <v>0.45</v>
      </c>
      <c r="R8" s="14">
        <f>G8+I8+K8+M8+O8+Q8</f>
        <v>2.516515151515152</v>
      </c>
      <c r="S8" s="15">
        <v>3</v>
      </c>
    </row>
    <row r="9" spans="1:19" ht="15" hidden="1">
      <c r="A9" s="17"/>
      <c r="B9" s="9" t="s">
        <v>21</v>
      </c>
      <c r="C9" s="16" t="s">
        <v>49</v>
      </c>
      <c r="D9" s="10" t="s">
        <v>45</v>
      </c>
      <c r="E9" s="10" t="s">
        <v>50</v>
      </c>
      <c r="F9" s="11"/>
      <c r="G9" s="12">
        <f>(F9/120)</f>
        <v>0</v>
      </c>
      <c r="H9" s="11"/>
      <c r="I9" s="12">
        <f t="shared" si="0"/>
        <v>0</v>
      </c>
      <c r="J9" s="11"/>
      <c r="K9" s="12">
        <f t="shared" si="1"/>
        <v>0</v>
      </c>
      <c r="L9" s="11"/>
      <c r="M9" s="12">
        <f t="shared" si="2"/>
        <v>0</v>
      </c>
      <c r="N9" s="11"/>
      <c r="O9" s="13">
        <f t="shared" si="3"/>
        <v>0</v>
      </c>
      <c r="P9" s="11"/>
      <c r="Q9" s="13">
        <f>(P9/100)</f>
        <v>0</v>
      </c>
      <c r="R9" s="14">
        <f t="shared" si="4"/>
        <v>0</v>
      </c>
      <c r="S9" s="15"/>
    </row>
    <row r="10" spans="1:19" ht="15" hidden="1">
      <c r="A10" s="17"/>
      <c r="B10" s="9" t="s">
        <v>27</v>
      </c>
      <c r="C10" s="9" t="s">
        <v>32</v>
      </c>
      <c r="D10" s="10" t="s">
        <v>39</v>
      </c>
      <c r="E10" s="10" t="s">
        <v>40</v>
      </c>
      <c r="F10" s="11"/>
      <c r="G10" s="12">
        <f>(F10/120)</f>
        <v>0</v>
      </c>
      <c r="H10" s="11"/>
      <c r="I10" s="12">
        <f t="shared" si="0"/>
        <v>0</v>
      </c>
      <c r="J10" s="11"/>
      <c r="K10" s="12">
        <f t="shared" si="1"/>
        <v>0</v>
      </c>
      <c r="L10" s="11"/>
      <c r="M10" s="12">
        <f t="shared" si="2"/>
        <v>0</v>
      </c>
      <c r="N10" s="11"/>
      <c r="O10" s="13">
        <f t="shared" si="3"/>
        <v>0</v>
      </c>
      <c r="P10" s="11"/>
      <c r="Q10" s="13">
        <f>(P10/100)</f>
        <v>0</v>
      </c>
      <c r="R10" s="14">
        <f t="shared" si="4"/>
        <v>0</v>
      </c>
      <c r="S10" s="15"/>
    </row>
    <row r="11" spans="1:19" ht="15" customHeight="1">
      <c r="A11" s="8">
        <v>7</v>
      </c>
      <c r="B11" s="9" t="s">
        <v>21</v>
      </c>
      <c r="C11" s="9" t="s">
        <v>68</v>
      </c>
      <c r="D11" s="10" t="s">
        <v>41</v>
      </c>
      <c r="E11" s="10" t="s">
        <v>69</v>
      </c>
      <c r="F11" s="11">
        <v>63</v>
      </c>
      <c r="G11" s="12">
        <f>(F11/120)</f>
        <v>0.525</v>
      </c>
      <c r="H11" s="11">
        <v>81</v>
      </c>
      <c r="I11" s="12">
        <f t="shared" si="0"/>
        <v>0.7363636363636363</v>
      </c>
      <c r="J11" s="11">
        <v>40</v>
      </c>
      <c r="K11" s="12">
        <f t="shared" si="1"/>
        <v>0.18181818181818182</v>
      </c>
      <c r="L11" s="11">
        <v>10</v>
      </c>
      <c r="M11" s="12">
        <f t="shared" si="2"/>
        <v>0.1</v>
      </c>
      <c r="N11" s="11">
        <v>10</v>
      </c>
      <c r="O11" s="13">
        <f t="shared" si="3"/>
        <v>0.125</v>
      </c>
      <c r="P11" s="11">
        <v>30</v>
      </c>
      <c r="Q11" s="13">
        <f>(P11/100)</f>
        <v>0.3</v>
      </c>
      <c r="R11" s="14">
        <f t="shared" si="4"/>
        <v>1.9681818181818183</v>
      </c>
      <c r="S11" s="15">
        <v>4</v>
      </c>
    </row>
    <row r="12" spans="1:19" ht="15" hidden="1">
      <c r="A12" s="17"/>
      <c r="B12" s="9"/>
      <c r="C12" s="9"/>
      <c r="D12" s="10"/>
      <c r="E12" s="10"/>
      <c r="F12" s="11"/>
      <c r="G12" s="12"/>
      <c r="H12" s="11"/>
      <c r="I12" s="12"/>
      <c r="J12" s="11"/>
      <c r="K12" s="12"/>
      <c r="L12" s="11"/>
      <c r="M12" s="12"/>
      <c r="N12" s="11"/>
      <c r="O12" s="13"/>
      <c r="P12" s="11"/>
      <c r="Q12" s="13"/>
      <c r="R12" s="14"/>
      <c r="S12" s="15"/>
    </row>
    <row r="13" spans="1:19" ht="15" hidden="1">
      <c r="A13" s="17"/>
      <c r="B13" s="16" t="s">
        <v>27</v>
      </c>
      <c r="C13" s="9" t="s">
        <v>28</v>
      </c>
      <c r="D13" s="10" t="s">
        <v>39</v>
      </c>
      <c r="E13" s="10" t="s">
        <v>40</v>
      </c>
      <c r="F13" s="11"/>
      <c r="G13" s="12">
        <f>(F13/120)</f>
        <v>0</v>
      </c>
      <c r="H13" s="11"/>
      <c r="I13" s="12">
        <f>(H13/110)</f>
        <v>0</v>
      </c>
      <c r="J13" s="11"/>
      <c r="K13" s="12">
        <f>(J13/220)</f>
        <v>0</v>
      </c>
      <c r="L13" s="11"/>
      <c r="M13" s="12">
        <f>(L13/100)</f>
        <v>0</v>
      </c>
      <c r="N13" s="11"/>
      <c r="O13" s="13">
        <f>(N13/80)</f>
        <v>0</v>
      </c>
      <c r="P13" s="11"/>
      <c r="Q13" s="13">
        <f>(P13/100)</f>
        <v>0</v>
      </c>
      <c r="R13" s="14">
        <f>G13+I13+K13+M13+O13+Q13</f>
        <v>0</v>
      </c>
      <c r="S13" s="15"/>
    </row>
    <row r="14" spans="1:19" ht="15" hidden="1">
      <c r="A14" s="17"/>
      <c r="B14" s="9" t="s">
        <v>17</v>
      </c>
      <c r="C14" s="9" t="s">
        <v>31</v>
      </c>
      <c r="D14" s="10" t="s">
        <v>38</v>
      </c>
      <c r="E14" s="10" t="s">
        <v>35</v>
      </c>
      <c r="F14" s="11"/>
      <c r="G14" s="12">
        <f>(F14/120)</f>
        <v>0</v>
      </c>
      <c r="H14" s="11"/>
      <c r="I14" s="12">
        <f>(H14/110)</f>
        <v>0</v>
      </c>
      <c r="J14" s="11"/>
      <c r="K14" s="12">
        <f>(J14/220)</f>
        <v>0</v>
      </c>
      <c r="L14" s="11"/>
      <c r="M14" s="12">
        <f>(L14/100)</f>
        <v>0</v>
      </c>
      <c r="N14" s="11"/>
      <c r="O14" s="13">
        <f>(N14/80)</f>
        <v>0</v>
      </c>
      <c r="P14" s="11"/>
      <c r="Q14" s="13">
        <f>(P14/100)</f>
        <v>0</v>
      </c>
      <c r="R14" s="14">
        <f>G14+I14+K14+M14+O14+Q14</f>
        <v>0</v>
      </c>
      <c r="S14" s="15"/>
    </row>
    <row r="15" spans="1:19" ht="15" hidden="1">
      <c r="A15" s="17"/>
      <c r="B15" s="9"/>
      <c r="C15" s="16"/>
      <c r="D15" s="10"/>
      <c r="E15" s="10"/>
      <c r="F15" s="11"/>
      <c r="G15" s="12"/>
      <c r="H15" s="11"/>
      <c r="I15" s="12"/>
      <c r="J15" s="11"/>
      <c r="K15" s="12"/>
      <c r="L15" s="11"/>
      <c r="M15" s="12"/>
      <c r="N15" s="11"/>
      <c r="O15" s="13"/>
      <c r="P15" s="11"/>
      <c r="Q15" s="13"/>
      <c r="R15" s="14"/>
      <c r="S15" s="15"/>
    </row>
    <row r="16" spans="1:19" ht="15" hidden="1">
      <c r="A16" s="17"/>
      <c r="B16" s="9"/>
      <c r="C16" s="9"/>
      <c r="D16" s="10"/>
      <c r="E16" s="10"/>
      <c r="F16" s="11"/>
      <c r="G16" s="12"/>
      <c r="H16" s="11"/>
      <c r="I16" s="12"/>
      <c r="J16" s="11"/>
      <c r="K16" s="12"/>
      <c r="L16" s="11"/>
      <c r="M16" s="12"/>
      <c r="N16" s="11"/>
      <c r="O16" s="13"/>
      <c r="P16" s="11"/>
      <c r="Q16" s="13"/>
      <c r="R16" s="14"/>
      <c r="S16" s="15"/>
    </row>
    <row r="17" spans="1:19" ht="15" hidden="1">
      <c r="A17" s="17"/>
      <c r="B17" s="9"/>
      <c r="C17" s="16"/>
      <c r="D17" s="10"/>
      <c r="E17" s="10"/>
      <c r="F17" s="11"/>
      <c r="G17" s="12"/>
      <c r="H17" s="11"/>
      <c r="I17" s="12"/>
      <c r="J17" s="11"/>
      <c r="K17" s="12"/>
      <c r="L17" s="11"/>
      <c r="M17" s="12"/>
      <c r="N17" s="11"/>
      <c r="O17" s="13"/>
      <c r="P17" s="11"/>
      <c r="Q17" s="13"/>
      <c r="R17" s="14"/>
      <c r="S17" s="15"/>
    </row>
    <row r="18" spans="1:19" ht="15" hidden="1">
      <c r="A18" s="17"/>
      <c r="B18" s="9"/>
      <c r="C18" s="9"/>
      <c r="D18" s="10"/>
      <c r="E18" s="10"/>
      <c r="F18" s="11"/>
      <c r="G18" s="12"/>
      <c r="H18" s="11"/>
      <c r="I18" s="12"/>
      <c r="J18" s="11"/>
      <c r="K18" s="12"/>
      <c r="L18" s="11"/>
      <c r="M18" s="12"/>
      <c r="N18" s="11"/>
      <c r="O18" s="13"/>
      <c r="P18" s="11"/>
      <c r="Q18" s="13"/>
      <c r="R18" s="14"/>
      <c r="S18" s="15"/>
    </row>
    <row r="19" spans="1:19" ht="15" hidden="1">
      <c r="A19" s="17"/>
      <c r="B19" s="9"/>
      <c r="C19" s="9"/>
      <c r="D19" s="10"/>
      <c r="E19" s="10"/>
      <c r="F19" s="11"/>
      <c r="G19" s="12"/>
      <c r="H19" s="11"/>
      <c r="I19" s="12"/>
      <c r="J19" s="11"/>
      <c r="K19" s="12"/>
      <c r="L19" s="11"/>
      <c r="M19" s="12"/>
      <c r="N19" s="11"/>
      <c r="O19" s="13"/>
      <c r="P19" s="11"/>
      <c r="Q19" s="13"/>
      <c r="R19" s="14"/>
      <c r="S19" s="15"/>
    </row>
    <row r="20" spans="1:19" ht="15" hidden="1">
      <c r="A20" s="17"/>
      <c r="B20" s="9"/>
      <c r="C20" s="16"/>
      <c r="D20" s="10"/>
      <c r="E20" s="10"/>
      <c r="F20" s="11"/>
      <c r="G20" s="12"/>
      <c r="H20" s="11"/>
      <c r="I20" s="12"/>
      <c r="J20" s="11"/>
      <c r="K20" s="12"/>
      <c r="L20" s="11"/>
      <c r="M20" s="12"/>
      <c r="N20" s="11"/>
      <c r="O20" s="13"/>
      <c r="P20" s="11"/>
      <c r="Q20" s="13"/>
      <c r="R20" s="14"/>
      <c r="S20" s="15"/>
    </row>
    <row r="21" spans="1:19" ht="15" hidden="1">
      <c r="A21" s="8"/>
      <c r="B21" s="9"/>
      <c r="C21" s="9"/>
      <c r="D21" s="10"/>
      <c r="E21" s="10"/>
      <c r="F21" s="11"/>
      <c r="G21" s="12"/>
      <c r="H21" s="11"/>
      <c r="I21" s="12"/>
      <c r="J21" s="11"/>
      <c r="K21" s="12"/>
      <c r="L21" s="11"/>
      <c r="M21" s="12"/>
      <c r="N21" s="11"/>
      <c r="O21" s="13"/>
      <c r="P21" s="11"/>
      <c r="Q21" s="13"/>
      <c r="R21" s="14"/>
      <c r="S21" s="15"/>
    </row>
    <row r="22" spans="1:19" ht="15" hidden="1">
      <c r="A22" s="17"/>
      <c r="B22" s="9"/>
      <c r="C22" s="9"/>
      <c r="D22" s="10"/>
      <c r="E22" s="10"/>
      <c r="F22" s="11"/>
      <c r="G22" s="12"/>
      <c r="H22" s="11"/>
      <c r="I22" s="12"/>
      <c r="J22" s="11"/>
      <c r="K22" s="12"/>
      <c r="L22" s="11"/>
      <c r="M22" s="12"/>
      <c r="N22" s="11"/>
      <c r="O22" s="13"/>
      <c r="P22" s="11"/>
      <c r="Q22" s="13"/>
      <c r="R22" s="14"/>
      <c r="S22" s="15"/>
    </row>
    <row r="23" spans="1:19" ht="15" hidden="1">
      <c r="A23" s="17"/>
      <c r="B23" s="9"/>
      <c r="C23" s="16"/>
      <c r="D23" s="10"/>
      <c r="E23" s="10"/>
      <c r="F23" s="11"/>
      <c r="G23" s="12"/>
      <c r="H23" s="11"/>
      <c r="I23" s="12"/>
      <c r="J23" s="11"/>
      <c r="K23" s="12"/>
      <c r="L23" s="11"/>
      <c r="M23" s="12"/>
      <c r="N23" s="11"/>
      <c r="O23" s="13"/>
      <c r="P23" s="11"/>
      <c r="Q23" s="13"/>
      <c r="R23" s="14"/>
      <c r="S23" s="15"/>
    </row>
    <row r="24" spans="1:19" ht="15" hidden="1">
      <c r="A24" s="17"/>
      <c r="B24" s="9"/>
      <c r="C24" s="16"/>
      <c r="D24" s="10"/>
      <c r="E24" s="10"/>
      <c r="F24" s="11"/>
      <c r="G24" s="12"/>
      <c r="H24" s="11"/>
      <c r="I24" s="12"/>
      <c r="J24" s="11"/>
      <c r="K24" s="12"/>
      <c r="L24" s="11"/>
      <c r="M24" s="12"/>
      <c r="N24" s="11"/>
      <c r="O24" s="13"/>
      <c r="P24" s="11"/>
      <c r="Q24" s="13"/>
      <c r="R24" s="14"/>
      <c r="S24" s="15"/>
    </row>
    <row r="25" spans="1:19" ht="15" hidden="1">
      <c r="A25" s="17"/>
      <c r="B25" s="9"/>
      <c r="C25" s="9"/>
      <c r="D25" s="10"/>
      <c r="E25" s="10"/>
      <c r="F25" s="11"/>
      <c r="G25" s="12"/>
      <c r="H25" s="11"/>
      <c r="I25" s="12"/>
      <c r="J25" s="11"/>
      <c r="K25" s="12"/>
      <c r="L25" s="11"/>
      <c r="M25" s="12"/>
      <c r="N25" s="11"/>
      <c r="O25" s="13"/>
      <c r="P25" s="11"/>
      <c r="Q25" s="13"/>
      <c r="R25" s="14"/>
      <c r="S25" s="15"/>
    </row>
    <row r="26" spans="1:19" ht="15" hidden="1">
      <c r="A26" s="17"/>
      <c r="B26" s="9"/>
      <c r="C26" s="16"/>
      <c r="D26" s="10"/>
      <c r="E26" s="10"/>
      <c r="F26" s="11"/>
      <c r="G26" s="12"/>
      <c r="H26" s="11"/>
      <c r="I26" s="12"/>
      <c r="J26" s="11"/>
      <c r="K26" s="12"/>
      <c r="L26" s="11"/>
      <c r="M26" s="12"/>
      <c r="N26" s="11"/>
      <c r="O26" s="13"/>
      <c r="P26" s="11"/>
      <c r="Q26" s="13"/>
      <c r="R26" s="14"/>
      <c r="S26" s="15"/>
    </row>
    <row r="27" spans="1:19" ht="15" hidden="1">
      <c r="A27" s="8"/>
      <c r="B27" s="9"/>
      <c r="C27" s="9"/>
      <c r="D27" s="10"/>
      <c r="E27" s="10"/>
      <c r="F27" s="11"/>
      <c r="G27" s="12"/>
      <c r="H27" s="11"/>
      <c r="I27" s="12"/>
      <c r="J27" s="11"/>
      <c r="K27" s="12"/>
      <c r="L27" s="11"/>
      <c r="M27" s="12"/>
      <c r="N27" s="11"/>
      <c r="O27" s="13"/>
      <c r="P27" s="11"/>
      <c r="Q27" s="13"/>
      <c r="R27" s="14"/>
      <c r="S27" s="15"/>
    </row>
    <row r="28" spans="1:19" ht="15.75">
      <c r="A28" s="8"/>
      <c r="B28" s="9"/>
      <c r="C28" s="16"/>
      <c r="D28" s="10"/>
      <c r="E28" s="10"/>
      <c r="F28" s="22" t="s">
        <v>70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4"/>
      <c r="S28" s="15"/>
    </row>
    <row r="29" spans="1:19" ht="15" customHeight="1" hidden="1">
      <c r="A29" s="8"/>
      <c r="B29" s="9" t="s">
        <v>16</v>
      </c>
      <c r="C29" s="9" t="s">
        <v>43</v>
      </c>
      <c r="D29" s="10" t="s">
        <v>41</v>
      </c>
      <c r="E29" s="10" t="s">
        <v>44</v>
      </c>
      <c r="F29" s="11"/>
      <c r="G29" s="12">
        <f>(F29/70)</f>
        <v>0</v>
      </c>
      <c r="H29" s="11"/>
      <c r="I29" s="12">
        <f>(H29/110)</f>
        <v>0</v>
      </c>
      <c r="J29" s="11"/>
      <c r="K29" s="12">
        <f>(J29/220)</f>
        <v>0</v>
      </c>
      <c r="L29" s="11"/>
      <c r="M29" s="12">
        <f>(L29/100)</f>
        <v>0</v>
      </c>
      <c r="N29" s="11"/>
      <c r="O29" s="13">
        <f>(N29/80)</f>
        <v>0</v>
      </c>
      <c r="P29" s="11"/>
      <c r="Q29" s="13">
        <f>(P29/250)</f>
        <v>0</v>
      </c>
      <c r="R29" s="14">
        <f>G29+I29+K29+M29+O29+Q29</f>
        <v>0</v>
      </c>
      <c r="S29" s="15"/>
    </row>
    <row r="30" spans="1:19" ht="15">
      <c r="A30" s="1" t="s">
        <v>8</v>
      </c>
      <c r="B30" s="2" t="s">
        <v>9</v>
      </c>
      <c r="C30" s="2" t="s">
        <v>10</v>
      </c>
      <c r="D30" s="3" t="s">
        <v>11</v>
      </c>
      <c r="E30" s="3" t="s">
        <v>12</v>
      </c>
      <c r="F30" s="4" t="s">
        <v>13</v>
      </c>
      <c r="G30" s="4" t="s">
        <v>14</v>
      </c>
      <c r="H30" s="5" t="s">
        <v>13</v>
      </c>
      <c r="I30" s="5" t="s">
        <v>14</v>
      </c>
      <c r="J30" s="4" t="s">
        <v>13</v>
      </c>
      <c r="K30" s="4" t="s">
        <v>14</v>
      </c>
      <c r="L30" s="5" t="s">
        <v>13</v>
      </c>
      <c r="M30" s="5" t="s">
        <v>14</v>
      </c>
      <c r="N30" s="4" t="s">
        <v>13</v>
      </c>
      <c r="O30" s="4" t="s">
        <v>14</v>
      </c>
      <c r="P30" s="5" t="s">
        <v>13</v>
      </c>
      <c r="Q30" s="5" t="s">
        <v>14</v>
      </c>
      <c r="R30" s="6" t="s">
        <v>14</v>
      </c>
      <c r="S30" s="7" t="s">
        <v>15</v>
      </c>
    </row>
    <row r="31" spans="1:19" ht="15" hidden="1">
      <c r="A31" s="8"/>
      <c r="B31" s="9" t="s">
        <v>16</v>
      </c>
      <c r="C31" s="9" t="s">
        <v>19</v>
      </c>
      <c r="D31" s="10" t="s">
        <v>36</v>
      </c>
      <c r="E31" s="10"/>
      <c r="F31" s="11"/>
      <c r="G31" s="12">
        <f>(F31/70)</f>
        <v>0</v>
      </c>
      <c r="H31" s="11"/>
      <c r="I31" s="12">
        <f>(H31/110)</f>
        <v>0</v>
      </c>
      <c r="J31" s="11"/>
      <c r="K31" s="12">
        <f>(J31/220)</f>
        <v>0</v>
      </c>
      <c r="L31" s="11"/>
      <c r="M31" s="12">
        <f>(L31/100)</f>
        <v>0</v>
      </c>
      <c r="N31" s="11"/>
      <c r="O31" s="13">
        <f>(N31/80)</f>
        <v>0</v>
      </c>
      <c r="P31" s="11"/>
      <c r="Q31" s="13">
        <f>(P31/250)</f>
        <v>0</v>
      </c>
      <c r="R31" s="14">
        <f>G31+I31+K31+M31+O31+Q31</f>
        <v>0</v>
      </c>
      <c r="S31" s="15"/>
    </row>
    <row r="32" spans="1:19" ht="15">
      <c r="A32" s="8">
        <v>8</v>
      </c>
      <c r="B32" s="9" t="s">
        <v>30</v>
      </c>
      <c r="C32" s="9" t="s">
        <v>29</v>
      </c>
      <c r="D32" s="10" t="s">
        <v>36</v>
      </c>
      <c r="E32" s="10" t="s">
        <v>48</v>
      </c>
      <c r="F32" s="11">
        <v>65</v>
      </c>
      <c r="G32" s="12">
        <f>(F32/70)</f>
        <v>0.9285714285714286</v>
      </c>
      <c r="H32" s="11">
        <v>56</v>
      </c>
      <c r="I32" s="12">
        <f>(H32/110)</f>
        <v>0.509090909090909</v>
      </c>
      <c r="J32" s="11">
        <v>120</v>
      </c>
      <c r="K32" s="12">
        <f>(J32/220)</f>
        <v>0.5454545454545454</v>
      </c>
      <c r="L32" s="11">
        <v>38</v>
      </c>
      <c r="M32" s="12">
        <f>(L32/100)</f>
        <v>0.38</v>
      </c>
      <c r="N32" s="11">
        <v>75</v>
      </c>
      <c r="O32" s="13">
        <f>(N32/80)</f>
        <v>0.9375</v>
      </c>
      <c r="P32" s="11">
        <v>250</v>
      </c>
      <c r="Q32" s="13">
        <f>(P32/250)</f>
        <v>1</v>
      </c>
      <c r="R32" s="14">
        <f>G32+I32+K32+M32+O32+Q32</f>
        <v>4.3006168831168825</v>
      </c>
      <c r="S32" s="15">
        <v>1</v>
      </c>
    </row>
    <row r="33" spans="1:19" ht="15" customHeight="1" hidden="1">
      <c r="A33" s="8"/>
      <c r="B33" s="9" t="s">
        <v>16</v>
      </c>
      <c r="C33" s="9" t="s">
        <v>43</v>
      </c>
      <c r="D33" s="10" t="s">
        <v>41</v>
      </c>
      <c r="E33" s="10" t="s">
        <v>44</v>
      </c>
      <c r="F33" s="11"/>
      <c r="G33" s="12">
        <f>(F33/70)</f>
        <v>0</v>
      </c>
      <c r="H33" s="11"/>
      <c r="I33" s="12">
        <f>(H33/110)</f>
        <v>0</v>
      </c>
      <c r="J33" s="11"/>
      <c r="K33" s="12">
        <f>(J33/220)</f>
        <v>0</v>
      </c>
      <c r="L33" s="11"/>
      <c r="M33" s="12">
        <f>(L33/100)</f>
        <v>0</v>
      </c>
      <c r="N33" s="11"/>
      <c r="O33" s="13">
        <f>(N33/80)</f>
        <v>0</v>
      </c>
      <c r="P33" s="11"/>
      <c r="Q33" s="13">
        <f>(P33/250)</f>
        <v>0</v>
      </c>
      <c r="R33" s="14">
        <f>G33+I33+K33+M33+O33+Q33</f>
        <v>0</v>
      </c>
      <c r="S33" s="15"/>
    </row>
    <row r="34" spans="1:19" ht="15">
      <c r="A34" s="8">
        <v>11</v>
      </c>
      <c r="B34" s="9" t="s">
        <v>51</v>
      </c>
      <c r="C34" s="9" t="s">
        <v>52</v>
      </c>
      <c r="D34" s="10" t="s">
        <v>53</v>
      </c>
      <c r="E34" s="10" t="s">
        <v>66</v>
      </c>
      <c r="F34" s="11">
        <v>52</v>
      </c>
      <c r="G34" s="12">
        <f>(F34/70)</f>
        <v>0.7428571428571429</v>
      </c>
      <c r="H34" s="11">
        <v>76</v>
      </c>
      <c r="I34" s="12">
        <f>(H34/110)</f>
        <v>0.6909090909090909</v>
      </c>
      <c r="J34" s="11">
        <v>116</v>
      </c>
      <c r="K34" s="12">
        <f>(J34/220)</f>
        <v>0.5272727272727272</v>
      </c>
      <c r="L34" s="11">
        <v>47</v>
      </c>
      <c r="M34" s="12">
        <f>(L34/100)</f>
        <v>0.47</v>
      </c>
      <c r="N34" s="11">
        <v>70</v>
      </c>
      <c r="O34" s="13">
        <f>(N34/80)</f>
        <v>0.875</v>
      </c>
      <c r="P34" s="11">
        <v>158</v>
      </c>
      <c r="Q34" s="13">
        <f>(P34/250)</f>
        <v>0.632</v>
      </c>
      <c r="R34" s="14">
        <f>G34+I34+K34+M34+O34+Q34</f>
        <v>3.9380389610389614</v>
      </c>
      <c r="S34" s="15">
        <v>2</v>
      </c>
    </row>
    <row r="35" spans="1:19" ht="15">
      <c r="A35" s="8">
        <v>10</v>
      </c>
      <c r="B35" s="9" t="s">
        <v>21</v>
      </c>
      <c r="C35" s="9" t="s">
        <v>20</v>
      </c>
      <c r="D35" s="10" t="s">
        <v>45</v>
      </c>
      <c r="E35" s="10" t="s">
        <v>46</v>
      </c>
      <c r="F35" s="11">
        <v>62</v>
      </c>
      <c r="G35" s="12">
        <f>(F35/70)</f>
        <v>0.8857142857142857</v>
      </c>
      <c r="H35" s="11">
        <v>81</v>
      </c>
      <c r="I35" s="12">
        <f>(H35/110)</f>
        <v>0.7363636363636363</v>
      </c>
      <c r="J35" s="11">
        <v>45</v>
      </c>
      <c r="K35" s="12">
        <f>(J35/220)</f>
        <v>0.20454545454545456</v>
      </c>
      <c r="L35" s="11">
        <v>50</v>
      </c>
      <c r="M35" s="12">
        <f>(L35/100)</f>
        <v>0.5</v>
      </c>
      <c r="N35" s="11">
        <v>80</v>
      </c>
      <c r="O35" s="13">
        <f>(N35/80)</f>
        <v>1</v>
      </c>
      <c r="P35" s="11">
        <v>128</v>
      </c>
      <c r="Q35" s="13">
        <f>(P35/250)</f>
        <v>0.512</v>
      </c>
      <c r="R35" s="14">
        <f>G35+I35+K35+M35+O35+Q35</f>
        <v>3.8386233766233766</v>
      </c>
      <c r="S35" s="15">
        <v>3</v>
      </c>
    </row>
    <row r="36" spans="1:19" ht="15" customHeight="1">
      <c r="A36" s="8">
        <v>12</v>
      </c>
      <c r="B36" s="9" t="s">
        <v>17</v>
      </c>
      <c r="C36" s="9" t="s">
        <v>18</v>
      </c>
      <c r="D36" s="10" t="s">
        <v>55</v>
      </c>
      <c r="E36" s="10" t="s">
        <v>59</v>
      </c>
      <c r="F36" s="11">
        <v>61</v>
      </c>
      <c r="G36" s="12">
        <f>(F36/70)</f>
        <v>0.8714285714285714</v>
      </c>
      <c r="H36" s="11">
        <v>60</v>
      </c>
      <c r="I36" s="12">
        <f>(H36/110)</f>
        <v>0.5454545454545454</v>
      </c>
      <c r="J36" s="11">
        <v>49</v>
      </c>
      <c r="K36" s="12">
        <f>(J36/220)</f>
        <v>0.22272727272727272</v>
      </c>
      <c r="L36" s="11">
        <v>42</v>
      </c>
      <c r="M36" s="12">
        <f>(L36/100)</f>
        <v>0.42</v>
      </c>
      <c r="N36" s="11">
        <v>47</v>
      </c>
      <c r="O36" s="13">
        <f>(N36/80)</f>
        <v>0.5875</v>
      </c>
      <c r="P36" s="11">
        <v>158</v>
      </c>
      <c r="Q36" s="13">
        <f>(P36/250)</f>
        <v>0.632</v>
      </c>
      <c r="R36" s="14">
        <f>G36+I36+K36+M36+O36+Q36</f>
        <v>3.2791103896103895</v>
      </c>
      <c r="S36" s="15">
        <v>4</v>
      </c>
    </row>
    <row r="37" spans="1:19" ht="15" customHeight="1">
      <c r="A37" s="17">
        <v>3</v>
      </c>
      <c r="B37" s="9" t="s">
        <v>21</v>
      </c>
      <c r="C37" s="9" t="s">
        <v>60</v>
      </c>
      <c r="D37" s="10" t="s">
        <v>61</v>
      </c>
      <c r="E37" s="10" t="s">
        <v>62</v>
      </c>
      <c r="F37" s="11">
        <v>52</v>
      </c>
      <c r="G37" s="12">
        <f>(F37/70)</f>
        <v>0.7428571428571429</v>
      </c>
      <c r="H37" s="11">
        <v>40</v>
      </c>
      <c r="I37" s="12">
        <f>(H37/110)</f>
        <v>0.36363636363636365</v>
      </c>
      <c r="J37" s="11">
        <v>60</v>
      </c>
      <c r="K37" s="12">
        <f>(J37/220)</f>
        <v>0.2727272727272727</v>
      </c>
      <c r="L37" s="11">
        <v>34</v>
      </c>
      <c r="M37" s="12">
        <f>(L37/100)</f>
        <v>0.34</v>
      </c>
      <c r="N37" s="11">
        <v>41</v>
      </c>
      <c r="O37" s="13">
        <f>(N37/80)</f>
        <v>0.5125</v>
      </c>
      <c r="P37" s="11">
        <v>134</v>
      </c>
      <c r="Q37" s="13">
        <f>(P37/250)</f>
        <v>0.536</v>
      </c>
      <c r="R37" s="14">
        <f>G37+I37+K37+M37+O37+Q37</f>
        <v>2.7677207792207796</v>
      </c>
      <c r="S37" s="15">
        <v>5</v>
      </c>
    </row>
    <row r="38" spans="1:19" ht="15" customHeight="1">
      <c r="A38" s="8">
        <v>9</v>
      </c>
      <c r="B38" s="9" t="s">
        <v>25</v>
      </c>
      <c r="C38" s="9" t="s">
        <v>26</v>
      </c>
      <c r="D38" s="10" t="s">
        <v>41</v>
      </c>
      <c r="E38" s="10" t="s">
        <v>67</v>
      </c>
      <c r="F38" s="11">
        <v>60</v>
      </c>
      <c r="G38" s="12">
        <f>(F38/70)</f>
        <v>0.8571428571428571</v>
      </c>
      <c r="H38" s="11">
        <v>45</v>
      </c>
      <c r="I38" s="12">
        <f>(H38/110)</f>
        <v>0.4090909090909091</v>
      </c>
      <c r="J38" s="11">
        <v>28</v>
      </c>
      <c r="K38" s="12">
        <f>(J38/220)</f>
        <v>0.12727272727272726</v>
      </c>
      <c r="L38" s="11">
        <v>40</v>
      </c>
      <c r="M38" s="12">
        <f>(L38/100)</f>
        <v>0.4</v>
      </c>
      <c r="N38" s="11">
        <v>20</v>
      </c>
      <c r="O38" s="13">
        <f>(N38/80)</f>
        <v>0.25</v>
      </c>
      <c r="P38" s="11">
        <v>134</v>
      </c>
      <c r="Q38" s="13">
        <f>(P38/250)</f>
        <v>0.536</v>
      </c>
      <c r="R38" s="14">
        <f>G38+I38+K38+M38+O38+Q38</f>
        <v>2.5795064935064933</v>
      </c>
      <c r="S38" s="15">
        <v>6</v>
      </c>
    </row>
    <row r="39" spans="1:19" ht="15">
      <c r="A39" s="8">
        <v>6</v>
      </c>
      <c r="B39" s="9" t="s">
        <v>21</v>
      </c>
      <c r="C39" s="9" t="s">
        <v>56</v>
      </c>
      <c r="D39" s="10" t="s">
        <v>55</v>
      </c>
      <c r="E39" s="10" t="s">
        <v>57</v>
      </c>
      <c r="F39" s="11">
        <v>49</v>
      </c>
      <c r="G39" s="12">
        <f>(F39/70)</f>
        <v>0.7</v>
      </c>
      <c r="H39" s="11">
        <v>6</v>
      </c>
      <c r="I39" s="12">
        <f>(H39/110)</f>
        <v>0.05454545454545454</v>
      </c>
      <c r="J39" s="11">
        <v>20</v>
      </c>
      <c r="K39" s="12">
        <f>(J39/220)</f>
        <v>0.09090909090909091</v>
      </c>
      <c r="L39" s="11">
        <v>29</v>
      </c>
      <c r="M39" s="12">
        <f>(L39/100)</f>
        <v>0.29</v>
      </c>
      <c r="N39" s="11">
        <v>39</v>
      </c>
      <c r="O39" s="13">
        <f>(N39/80)</f>
        <v>0.4875</v>
      </c>
      <c r="P39" s="11">
        <v>137</v>
      </c>
      <c r="Q39" s="13">
        <f>(P39/250)</f>
        <v>0.548</v>
      </c>
      <c r="R39" s="14">
        <f>G39+I39+K39+M39+O39+Q39</f>
        <v>2.1709545454545456</v>
      </c>
      <c r="S39" s="15">
        <v>7</v>
      </c>
    </row>
    <row r="40" spans="1:19" ht="15" customHeight="1">
      <c r="A40" s="8">
        <v>4</v>
      </c>
      <c r="B40" s="9" t="s">
        <v>21</v>
      </c>
      <c r="C40" s="9" t="s">
        <v>63</v>
      </c>
      <c r="D40" s="10" t="s">
        <v>45</v>
      </c>
      <c r="E40" s="10" t="s">
        <v>64</v>
      </c>
      <c r="F40" s="11">
        <v>36</v>
      </c>
      <c r="G40" s="12">
        <f>(F40/70)</f>
        <v>0.5142857142857142</v>
      </c>
      <c r="H40" s="11">
        <v>51</v>
      </c>
      <c r="I40" s="12">
        <f>(H40/110)</f>
        <v>0.4636363636363636</v>
      </c>
      <c r="J40" s="11">
        <v>26</v>
      </c>
      <c r="K40" s="12">
        <f>(J40/220)</f>
        <v>0.11818181818181818</v>
      </c>
      <c r="L40" s="11">
        <v>33</v>
      </c>
      <c r="M40" s="12">
        <f>(L40/100)</f>
        <v>0.33</v>
      </c>
      <c r="N40" s="11">
        <v>-2</v>
      </c>
      <c r="O40" s="13">
        <f>(N40/80)</f>
        <v>-0.025</v>
      </c>
      <c r="P40" s="11">
        <v>113</v>
      </c>
      <c r="Q40" s="13">
        <f>(P40/250)</f>
        <v>0.452</v>
      </c>
      <c r="R40" s="14">
        <f>G40+I40+K40+M40+O40+Q40</f>
        <v>1.8531038961038961</v>
      </c>
      <c r="S40" s="15">
        <v>8</v>
      </c>
    </row>
    <row r="41" spans="1:19" ht="15" customHeight="1" hidden="1">
      <c r="A41" s="8"/>
      <c r="B41" s="9"/>
      <c r="C41" s="9"/>
      <c r="D41" s="10"/>
      <c r="E41" s="10"/>
      <c r="F41" s="11"/>
      <c r="G41" s="12"/>
      <c r="H41" s="11"/>
      <c r="I41" s="12"/>
      <c r="J41" s="11"/>
      <c r="K41" s="12"/>
      <c r="L41" s="11"/>
      <c r="M41" s="12"/>
      <c r="N41" s="11"/>
      <c r="O41" s="13"/>
      <c r="P41" s="11"/>
      <c r="Q41" s="13"/>
      <c r="R41" s="14"/>
      <c r="S41" s="15"/>
    </row>
    <row r="42" spans="1:19" ht="15" customHeight="1" hidden="1">
      <c r="A42" s="8"/>
      <c r="B42" s="9"/>
      <c r="C42" s="9"/>
      <c r="D42" s="10"/>
      <c r="E42" s="10"/>
      <c r="F42" s="11"/>
      <c r="G42" s="12"/>
      <c r="H42" s="11"/>
      <c r="I42" s="12"/>
      <c r="J42" s="11"/>
      <c r="K42" s="12"/>
      <c r="L42" s="11"/>
      <c r="M42" s="12"/>
      <c r="N42" s="11"/>
      <c r="O42" s="13"/>
      <c r="P42" s="11"/>
      <c r="Q42" s="13"/>
      <c r="R42" s="14"/>
      <c r="S42" s="15"/>
    </row>
    <row r="43" spans="1:19" ht="15" customHeight="1" hidden="1">
      <c r="A43" s="8">
        <v>7</v>
      </c>
      <c r="B43" s="9"/>
      <c r="C43" s="9"/>
      <c r="D43" s="10"/>
      <c r="E43" s="10"/>
      <c r="F43" s="11"/>
      <c r="G43" s="12">
        <f>(F43/70)</f>
        <v>0</v>
      </c>
      <c r="H43" s="11"/>
      <c r="I43" s="12">
        <f>(H43/110)</f>
        <v>0</v>
      </c>
      <c r="J43" s="11"/>
      <c r="K43" s="12">
        <f>(J43/220)</f>
        <v>0</v>
      </c>
      <c r="L43" s="11"/>
      <c r="M43" s="12">
        <f>(L43/100)</f>
        <v>0</v>
      </c>
      <c r="N43" s="11"/>
      <c r="O43" s="13">
        <f>(N43/80)</f>
        <v>0</v>
      </c>
      <c r="P43" s="11"/>
      <c r="Q43" s="13">
        <f>(P43/250)</f>
        <v>0</v>
      </c>
      <c r="R43" s="14">
        <f>G43+I43+K43+M43+O43+Q43</f>
        <v>0</v>
      </c>
      <c r="S43" s="15"/>
    </row>
  </sheetData>
  <sheetProtection/>
  <autoFilter ref="A30:S30"/>
  <mergeCells count="11">
    <mergeCell ref="F28:Q28"/>
    <mergeCell ref="R2:S2"/>
    <mergeCell ref="A1:E1"/>
    <mergeCell ref="F1:Q1"/>
    <mergeCell ref="A2:E2"/>
    <mergeCell ref="F2:G2"/>
    <mergeCell ref="H2:I2"/>
    <mergeCell ref="J2:K2"/>
    <mergeCell ref="L2:M2"/>
    <mergeCell ref="N2:O2"/>
    <mergeCell ref="P2:Q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kremiss</dc:creator>
  <cp:keywords/>
  <dc:description/>
  <cp:lastModifiedBy>Tomas Horky</cp:lastModifiedBy>
  <dcterms:created xsi:type="dcterms:W3CDTF">2015-03-22T06:19:09Z</dcterms:created>
  <dcterms:modified xsi:type="dcterms:W3CDTF">2017-07-12T18:13:48Z</dcterms:modified>
  <cp:category/>
  <cp:version/>
  <cp:contentType/>
  <cp:contentStatus/>
</cp:coreProperties>
</file>