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AA_PRIVAT\Omega\"/>
    </mc:Choice>
  </mc:AlternateContent>
  <bookViews>
    <workbookView xWindow="-120" yWindow="-120" windowWidth="29040" windowHeight="15840" activeTab="1"/>
  </bookViews>
  <sheets>
    <sheet name="List1" sheetId="1" r:id="rId1"/>
    <sheet name="Žalany 26.3.23" sheetId="4" r:id="rId2"/>
    <sheet name="List2" sheetId="2" r:id="rId3"/>
    <sheet name="List3" sheetId="3" r:id="rId4"/>
  </sheets>
  <calcPr calcId="152511" iterateDelta="1E-4"/>
</workbook>
</file>

<file path=xl/calcChain.xml><?xml version="1.0" encoding="utf-8"?>
<calcChain xmlns="http://schemas.openxmlformats.org/spreadsheetml/2006/main">
  <c r="G24" i="4" l="1"/>
  <c r="I24" i="4"/>
  <c r="K24" i="4"/>
  <c r="M24" i="4"/>
  <c r="O24" i="4"/>
  <c r="Q24" i="4"/>
  <c r="G23" i="4"/>
  <c r="I23" i="4"/>
  <c r="K23" i="4"/>
  <c r="M23" i="4"/>
  <c r="O23" i="4"/>
  <c r="Q23" i="4"/>
  <c r="G26" i="4"/>
  <c r="I26" i="4"/>
  <c r="K26" i="4"/>
  <c r="M26" i="4"/>
  <c r="O26" i="4"/>
  <c r="Q26" i="4"/>
  <c r="G27" i="4"/>
  <c r="I27" i="4"/>
  <c r="K27" i="4"/>
  <c r="M27" i="4"/>
  <c r="O27" i="4"/>
  <c r="Q27" i="4"/>
  <c r="G28" i="4"/>
  <c r="R28" i="4" s="1"/>
  <c r="I28" i="4"/>
  <c r="K28" i="4"/>
  <c r="M28" i="4"/>
  <c r="O28" i="4"/>
  <c r="Q28" i="4"/>
  <c r="G29" i="4"/>
  <c r="I29" i="4"/>
  <c r="K29" i="4"/>
  <c r="M29" i="4"/>
  <c r="O29" i="4"/>
  <c r="Q29" i="4"/>
  <c r="G30" i="4"/>
  <c r="I30" i="4"/>
  <c r="K30" i="4"/>
  <c r="R30" i="4" s="1"/>
  <c r="M30" i="4"/>
  <c r="O30" i="4"/>
  <c r="Q30" i="4"/>
  <c r="G36" i="4"/>
  <c r="I36" i="4"/>
  <c r="K36" i="4"/>
  <c r="M36" i="4"/>
  <c r="O36" i="4"/>
  <c r="Q36" i="4"/>
  <c r="G35" i="4"/>
  <c r="I35" i="4"/>
  <c r="K35" i="4"/>
  <c r="M35" i="4"/>
  <c r="O35" i="4"/>
  <c r="Q35" i="4"/>
  <c r="G25" i="4"/>
  <c r="I25" i="4"/>
  <c r="K25" i="4"/>
  <c r="M25" i="4"/>
  <c r="O25" i="4"/>
  <c r="Q25" i="4"/>
  <c r="G19" i="4"/>
  <c r="I19" i="4"/>
  <c r="K19" i="4"/>
  <c r="M19" i="4"/>
  <c r="O19" i="4"/>
  <c r="Q19" i="4"/>
  <c r="G20" i="4"/>
  <c r="I20" i="4"/>
  <c r="K20" i="4"/>
  <c r="M20" i="4"/>
  <c r="O20" i="4"/>
  <c r="Q20" i="4"/>
  <c r="G17" i="4"/>
  <c r="I17" i="4"/>
  <c r="K17" i="4"/>
  <c r="M17" i="4"/>
  <c r="O17" i="4"/>
  <c r="Q17" i="4"/>
  <c r="G22" i="4"/>
  <c r="I22" i="4"/>
  <c r="K22" i="4"/>
  <c r="M22" i="4"/>
  <c r="O22" i="4"/>
  <c r="Q22" i="4"/>
  <c r="G18" i="4"/>
  <c r="I18" i="4"/>
  <c r="K18" i="4"/>
  <c r="M18" i="4"/>
  <c r="O18" i="4"/>
  <c r="Q18" i="4"/>
  <c r="G5" i="4"/>
  <c r="I5" i="4"/>
  <c r="K5" i="4"/>
  <c r="M5" i="4"/>
  <c r="O5" i="4"/>
  <c r="Q5" i="4"/>
  <c r="G8" i="4"/>
  <c r="I8" i="4"/>
  <c r="K8" i="4"/>
  <c r="M8" i="4"/>
  <c r="O8" i="4"/>
  <c r="Q8" i="4"/>
  <c r="G6" i="4"/>
  <c r="I6" i="4"/>
  <c r="K6" i="4"/>
  <c r="M6" i="4"/>
  <c r="O6" i="4"/>
  <c r="Q6" i="4"/>
  <c r="G7" i="4"/>
  <c r="I7" i="4"/>
  <c r="K7" i="4"/>
  <c r="M7" i="4"/>
  <c r="O7" i="4"/>
  <c r="Q7" i="4"/>
  <c r="G4" i="4"/>
  <c r="I4" i="4"/>
  <c r="K4" i="4"/>
  <c r="M4" i="4"/>
  <c r="O4" i="4"/>
  <c r="Q4" i="4"/>
  <c r="Q37" i="4"/>
  <c r="O37" i="4"/>
  <c r="M37" i="4"/>
  <c r="K37" i="4"/>
  <c r="I37" i="4"/>
  <c r="G37" i="4"/>
  <c r="Q31" i="4"/>
  <c r="O31" i="4"/>
  <c r="M31" i="4"/>
  <c r="K31" i="4"/>
  <c r="I31" i="4"/>
  <c r="G31" i="4"/>
  <c r="Q21" i="4"/>
  <c r="O21" i="4"/>
  <c r="M21" i="4"/>
  <c r="K21" i="4"/>
  <c r="I21" i="4"/>
  <c r="G21" i="4"/>
  <c r="D19" i="4"/>
  <c r="Q12" i="4"/>
  <c r="O12" i="4"/>
  <c r="M12" i="4"/>
  <c r="K12" i="4"/>
  <c r="I12" i="4"/>
  <c r="G12" i="4"/>
  <c r="Q11" i="4"/>
  <c r="O11" i="4"/>
  <c r="M11" i="4"/>
  <c r="K11" i="4"/>
  <c r="I11" i="4"/>
  <c r="G11" i="4"/>
  <c r="Q10" i="4"/>
  <c r="O10" i="4"/>
  <c r="M10" i="4"/>
  <c r="K10" i="4"/>
  <c r="R10" i="4" s="1"/>
  <c r="I10" i="4"/>
  <c r="G10" i="4"/>
  <c r="Q9" i="4"/>
  <c r="O9" i="4"/>
  <c r="M9" i="4"/>
  <c r="K9" i="4"/>
  <c r="I9" i="4"/>
  <c r="G9" i="4"/>
  <c r="R29" i="4" l="1"/>
  <c r="R12" i="4"/>
  <c r="R11" i="4"/>
  <c r="R37" i="4"/>
  <c r="R27" i="4"/>
  <c r="R9" i="4"/>
  <c r="R35" i="4"/>
  <c r="R26" i="4"/>
  <c r="R23" i="4"/>
  <c r="R22" i="4"/>
  <c r="R17" i="4"/>
  <c r="R4" i="4"/>
  <c r="R18" i="4"/>
  <c r="R24" i="4"/>
  <c r="R20" i="4"/>
  <c r="R25" i="4"/>
  <c r="R36" i="4"/>
  <c r="R7" i="4"/>
  <c r="R5" i="4"/>
  <c r="R6" i="4"/>
  <c r="R19" i="4"/>
  <c r="R8" i="4"/>
  <c r="R31" i="4"/>
  <c r="R21" i="4"/>
  <c r="Q30" i="1"/>
  <c r="Q29" i="1"/>
  <c r="Q28" i="1"/>
  <c r="Q24" i="1" l="1"/>
  <c r="O24" i="1"/>
  <c r="M24" i="1"/>
  <c r="K24" i="1"/>
  <c r="I24" i="1"/>
  <c r="G24" i="1"/>
  <c r="R24" i="1" s="1"/>
  <c r="Q23" i="1"/>
  <c r="O23" i="1"/>
  <c r="M23" i="1"/>
  <c r="K23" i="1"/>
  <c r="I23" i="1"/>
  <c r="G23" i="1"/>
  <c r="R23" i="1" s="1"/>
  <c r="Q17" i="1"/>
  <c r="O17" i="1"/>
  <c r="M17" i="1"/>
  <c r="K17" i="1"/>
  <c r="I17" i="1"/>
  <c r="G17" i="1"/>
  <c r="Q18" i="1"/>
  <c r="O18" i="1"/>
  <c r="M18" i="1"/>
  <c r="K18" i="1"/>
  <c r="I18" i="1"/>
  <c r="G18" i="1"/>
  <c r="D18" i="1"/>
  <c r="O30" i="1"/>
  <c r="M30" i="1"/>
  <c r="K30" i="1"/>
  <c r="I30" i="1"/>
  <c r="G30" i="1"/>
  <c r="R30" i="1" s="1"/>
  <c r="O29" i="1"/>
  <c r="M29" i="1"/>
  <c r="K29" i="1"/>
  <c r="I29" i="1"/>
  <c r="G29" i="1"/>
  <c r="R29" i="1" s="1"/>
  <c r="O28" i="1"/>
  <c r="M28" i="1"/>
  <c r="K28" i="1"/>
  <c r="I28" i="1"/>
  <c r="G28" i="1"/>
  <c r="Q21" i="1"/>
  <c r="O21" i="1"/>
  <c r="M21" i="1"/>
  <c r="K21" i="1"/>
  <c r="I21" i="1"/>
  <c r="G21" i="1"/>
  <c r="R21" i="1" s="1"/>
  <c r="Q20" i="1"/>
  <c r="O20" i="1"/>
  <c r="M20" i="1"/>
  <c r="K20" i="1"/>
  <c r="I20" i="1"/>
  <c r="G20" i="1"/>
  <c r="Q19" i="1"/>
  <c r="O19" i="1"/>
  <c r="M19" i="1"/>
  <c r="K19" i="1"/>
  <c r="I19" i="1"/>
  <c r="G19" i="1"/>
  <c r="Q22" i="1"/>
  <c r="O22" i="1"/>
  <c r="M22" i="1"/>
  <c r="K22" i="1"/>
  <c r="I22" i="1"/>
  <c r="G22" i="1"/>
  <c r="R22" i="1" s="1"/>
  <c r="Q12" i="1"/>
  <c r="O12" i="1"/>
  <c r="M12" i="1"/>
  <c r="K12" i="1"/>
  <c r="I12" i="1"/>
  <c r="G12" i="1"/>
  <c r="R12" i="1" s="1"/>
  <c r="Q11" i="1"/>
  <c r="O11" i="1"/>
  <c r="M11" i="1"/>
  <c r="K11" i="1"/>
  <c r="I11" i="1"/>
  <c r="G11" i="1"/>
  <c r="Q10" i="1"/>
  <c r="O10" i="1"/>
  <c r="M10" i="1"/>
  <c r="K10" i="1"/>
  <c r="I10" i="1"/>
  <c r="G10" i="1"/>
  <c r="Q9" i="1"/>
  <c r="O9" i="1"/>
  <c r="M9" i="1"/>
  <c r="K9" i="1"/>
  <c r="I9" i="1"/>
  <c r="G9" i="1"/>
  <c r="Q7" i="1"/>
  <c r="O7" i="1"/>
  <c r="M7" i="1"/>
  <c r="K7" i="1"/>
  <c r="I7" i="1"/>
  <c r="G7" i="1"/>
  <c r="Q6" i="1"/>
  <c r="O6" i="1"/>
  <c r="M6" i="1"/>
  <c r="K6" i="1"/>
  <c r="I6" i="1"/>
  <c r="G6" i="1"/>
  <c r="Q4" i="1"/>
  <c r="O4" i="1"/>
  <c r="M4" i="1"/>
  <c r="K4" i="1"/>
  <c r="I4" i="1"/>
  <c r="G4" i="1"/>
  <c r="Q8" i="1"/>
  <c r="O8" i="1"/>
  <c r="M8" i="1"/>
  <c r="K8" i="1"/>
  <c r="I8" i="1"/>
  <c r="G8" i="1"/>
  <c r="Q5" i="1"/>
  <c r="O5" i="1"/>
  <c r="M5" i="1"/>
  <c r="K5" i="1"/>
  <c r="I5" i="1"/>
  <c r="G5" i="1"/>
  <c r="R28" i="1" l="1"/>
  <c r="R17" i="1"/>
  <c r="R18" i="1"/>
  <c r="R19" i="1"/>
  <c r="R20" i="1"/>
  <c r="R5" i="1"/>
  <c r="R8" i="1"/>
  <c r="R4" i="1"/>
  <c r="R6" i="1"/>
  <c r="R7" i="1"/>
  <c r="R9" i="1"/>
  <c r="R10" i="1"/>
  <c r="R11" i="1"/>
</calcChain>
</file>

<file path=xl/sharedStrings.xml><?xml version="1.0" encoding="utf-8"?>
<sst xmlns="http://schemas.openxmlformats.org/spreadsheetml/2006/main" count="201" uniqueCount="60">
  <si>
    <t>Výsledky jednotlivých položek - jednoranky</t>
  </si>
  <si>
    <t>Osobní údaje střelce</t>
  </si>
  <si>
    <t>1 bobr</t>
  </si>
  <si>
    <t>2 rukojmí 2011</t>
  </si>
  <si>
    <t>3 kolečka</t>
  </si>
  <si>
    <t>4 vleže bez opory</t>
  </si>
  <si>
    <t>5 rukojmí v oknech</t>
  </si>
  <si>
    <t>6 špejle</t>
  </si>
  <si>
    <t>Výsledky</t>
  </si>
  <si>
    <t>Start.č.</t>
  </si>
  <si>
    <t>Jméno</t>
  </si>
  <si>
    <t>Příjmení</t>
  </si>
  <si>
    <t>SSK</t>
  </si>
  <si>
    <t>Vybavení</t>
  </si>
  <si>
    <t>b</t>
  </si>
  <si>
    <t>%</t>
  </si>
  <si>
    <t>pořadí</t>
  </si>
  <si>
    <t>Jaroslav</t>
  </si>
  <si>
    <t xml:space="preserve">Jan </t>
  </si>
  <si>
    <t>Khýr</t>
  </si>
  <si>
    <t>Štěpán</t>
  </si>
  <si>
    <t>Ševců</t>
  </si>
  <si>
    <t>Tomáš</t>
  </si>
  <si>
    <t>Křemenák</t>
  </si>
  <si>
    <t>Jiří</t>
  </si>
  <si>
    <t>Pechoušek</t>
  </si>
  <si>
    <t>Výsledky jednotlivých položek - opakovačky</t>
  </si>
  <si>
    <t>Jan</t>
  </si>
  <si>
    <t>Kodera</t>
  </si>
  <si>
    <t>Výsledky jednotlivých položek - junioři</t>
  </si>
  <si>
    <t>jun.</t>
  </si>
  <si>
    <t>Petr</t>
  </si>
  <si>
    <t>Vrátník</t>
  </si>
  <si>
    <t xml:space="preserve">Jaroslav </t>
  </si>
  <si>
    <t>Hlavata</t>
  </si>
  <si>
    <t>Marek</t>
  </si>
  <si>
    <t>Ivan</t>
  </si>
  <si>
    <t>Vokurka</t>
  </si>
  <si>
    <t>Alexander</t>
  </si>
  <si>
    <t>Klenko</t>
  </si>
  <si>
    <t>Hlavata jun.</t>
  </si>
  <si>
    <t>Daniel</t>
  </si>
  <si>
    <t>Punčochář</t>
  </si>
  <si>
    <t>Balík</t>
  </si>
  <si>
    <t>Kalach</t>
  </si>
  <si>
    <t>Popek</t>
  </si>
  <si>
    <t>Čengery</t>
  </si>
  <si>
    <t>Lachman</t>
  </si>
  <si>
    <t>Horký</t>
  </si>
  <si>
    <t>Ladislav</t>
  </si>
  <si>
    <t>Jakub</t>
  </si>
  <si>
    <t>Pytloun</t>
  </si>
  <si>
    <t>Sýkora</t>
  </si>
  <si>
    <t>Němec</t>
  </si>
  <si>
    <t>Prepletaný</t>
  </si>
  <si>
    <t>Jaromír</t>
  </si>
  <si>
    <t>Alexandr</t>
  </si>
  <si>
    <t>Václav</t>
  </si>
  <si>
    <t>Pavel</t>
  </si>
  <si>
    <t>Roman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</si>
</sst>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/yyyy"/>
    <numFmt numFmtId="165" formatCode="0.0%"/>
    <numFmt numFmtId="166" formatCode="0.00\ %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color rgb="FF000000"/>
      <name val="Calibri"/>
      <family val="2"/>
      <charset val="238"/>
    </font>
    <font>
      <sz val="9"/>
      <color rgb="FF00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CC00"/>
        <bgColor rgb="FFFFFF00"/>
      </patternFill>
    </fill>
    <fill>
      <patternFill patternType="solid">
        <fgColor rgb="FF00FF00"/>
        <bgColor rgb="FF33CCCC"/>
      </patternFill>
    </fill>
    <fill>
      <patternFill patternType="solid">
        <fgColor rgb="FF99CCFF"/>
        <bgColor rgb="FFCCCCFF"/>
      </patternFill>
    </fill>
    <fill>
      <patternFill patternType="solid">
        <fgColor rgb="FF99CC00"/>
        <bgColor rgb="FF92D050"/>
      </patternFill>
    </fill>
    <fill>
      <patternFill patternType="solid">
        <fgColor rgb="FFFFFFFF"/>
        <bgColor rgb="FFFFFFCC"/>
      </patternFill>
    </fill>
    <fill>
      <patternFill patternType="solid">
        <fgColor rgb="FFFF00FF"/>
        <bgColor rgb="FFFF00FF"/>
      </patternFill>
    </fill>
    <fill>
      <patternFill patternType="solid">
        <fgColor rgb="FFFFFF99"/>
        <bgColor rgb="FFFFFFCC"/>
      </patternFill>
    </fill>
    <fill>
      <patternFill patternType="solid">
        <fgColor rgb="FFCCCCFF"/>
        <bgColor rgb="FFDDDDDD"/>
      </patternFill>
    </fill>
    <fill>
      <patternFill patternType="solid">
        <fgColor rgb="FFFF6600"/>
        <bgColor rgb="FFFF9900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4" fillId="7" borderId="6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left"/>
    </xf>
    <xf numFmtId="0" fontId="4" fillId="8" borderId="7" xfId="0" applyFont="1" applyFill="1" applyBorder="1" applyAlignment="1">
      <alignment horizontal="left"/>
    </xf>
    <xf numFmtId="0" fontId="2" fillId="9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/>
    <xf numFmtId="0" fontId="5" fillId="0" borderId="7" xfId="0" applyFont="1" applyBorder="1"/>
    <xf numFmtId="0" fontId="6" fillId="0" borderId="7" xfId="0" applyFont="1" applyBorder="1"/>
    <xf numFmtId="165" fontId="6" fillId="0" borderId="7" xfId="1" applyNumberFormat="1" applyFont="1" applyBorder="1" applyAlignment="1" applyProtection="1"/>
    <xf numFmtId="166" fontId="6" fillId="0" borderId="7" xfId="0" applyNumberFormat="1" applyFont="1" applyBorder="1"/>
    <xf numFmtId="0" fontId="2" fillId="0" borderId="8" xfId="0" applyFont="1" applyBorder="1" applyAlignment="1">
      <alignment horizontal="center"/>
    </xf>
    <xf numFmtId="0" fontId="5" fillId="0" borderId="0" xfId="0" applyFont="1"/>
    <xf numFmtId="0" fontId="0" fillId="0" borderId="9" xfId="0" applyBorder="1"/>
    <xf numFmtId="0" fontId="0" fillId="0" borderId="10" xfId="0" applyBorder="1"/>
    <xf numFmtId="0" fontId="2" fillId="6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164" fontId="2" fillId="5" borderId="4" xfId="0" applyNumberFormat="1" applyFont="1" applyFill="1" applyBorder="1" applyAlignment="1">
      <alignment horizontal="center" vertical="center"/>
    </xf>
    <xf numFmtId="165" fontId="6" fillId="0" borderId="0" xfId="1" applyNumberFormat="1" applyFont="1" applyBorder="1" applyAlignment="1" applyProtection="1"/>
    <xf numFmtId="0" fontId="6" fillId="0" borderId="0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zoomScale="130" zoomScaleNormal="130" workbookViewId="0">
      <selection activeCell="Q31" sqref="Q31"/>
    </sheetView>
  </sheetViews>
  <sheetFormatPr defaultColWidth="9" defaultRowHeight="15" x14ac:dyDescent="0.25"/>
  <cols>
    <col min="1" max="1" width="6.140625" customWidth="1"/>
    <col min="2" max="2" width="11.85546875" customWidth="1"/>
    <col min="3" max="3" width="15" customWidth="1"/>
    <col min="4" max="4" width="17.28515625" hidden="1" customWidth="1"/>
    <col min="5" max="5" width="24.140625" hidden="1" customWidth="1"/>
    <col min="6" max="6" width="6.7109375" customWidth="1"/>
    <col min="7" max="7" width="6" customWidth="1"/>
    <col min="8" max="8" width="5.28515625" customWidth="1"/>
    <col min="9" max="9" width="6.28515625" customWidth="1"/>
    <col min="10" max="10" width="6.7109375" customWidth="1"/>
    <col min="11" max="11" width="7.85546875" customWidth="1"/>
    <col min="12" max="12" width="6.5703125" customWidth="1"/>
    <col min="14" max="14" width="7.28515625" customWidth="1"/>
    <col min="16" max="16" width="7.42578125" customWidth="1"/>
    <col min="19" max="19" width="6.42578125" customWidth="1"/>
    <col min="20" max="20" width="13.5703125" customWidth="1"/>
  </cols>
  <sheetData>
    <row r="1" spans="1:19" ht="18.75" customHeight="1" thickBot="1" x14ac:dyDescent="0.3">
      <c r="A1" s="20"/>
      <c r="B1" s="20"/>
      <c r="C1" s="20"/>
      <c r="D1" s="20"/>
      <c r="E1" s="20"/>
      <c r="F1" s="19" t="s">
        <v>0</v>
      </c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9" x14ac:dyDescent="0.25">
      <c r="A2" s="21" t="s">
        <v>1</v>
      </c>
      <c r="B2" s="21"/>
      <c r="C2" s="21"/>
      <c r="D2" s="21"/>
      <c r="E2" s="21"/>
      <c r="F2" s="22" t="s">
        <v>2</v>
      </c>
      <c r="G2" s="22"/>
      <c r="H2" s="23" t="s">
        <v>3</v>
      </c>
      <c r="I2" s="23"/>
      <c r="J2" s="22" t="s">
        <v>4</v>
      </c>
      <c r="K2" s="22"/>
      <c r="L2" s="23" t="s">
        <v>5</v>
      </c>
      <c r="M2" s="23"/>
      <c r="N2" s="22" t="s">
        <v>6</v>
      </c>
      <c r="O2" s="22"/>
      <c r="P2" s="23" t="s">
        <v>7</v>
      </c>
      <c r="Q2" s="23"/>
      <c r="R2" s="18" t="s">
        <v>8</v>
      </c>
      <c r="S2" s="18"/>
    </row>
    <row r="3" spans="1:19" ht="14.25" customHeight="1" x14ac:dyDescent="0.25">
      <c r="A3" s="1" t="s">
        <v>9</v>
      </c>
      <c r="B3" s="2" t="s">
        <v>10</v>
      </c>
      <c r="C3" s="2" t="s">
        <v>11</v>
      </c>
      <c r="D3" s="3" t="s">
        <v>12</v>
      </c>
      <c r="E3" s="3" t="s">
        <v>13</v>
      </c>
      <c r="F3" s="4" t="s">
        <v>14</v>
      </c>
      <c r="G3" s="4" t="s">
        <v>15</v>
      </c>
      <c r="H3" s="5" t="s">
        <v>14</v>
      </c>
      <c r="I3" s="5" t="s">
        <v>15</v>
      </c>
      <c r="J3" s="4" t="s">
        <v>14</v>
      </c>
      <c r="K3" s="4" t="s">
        <v>15</v>
      </c>
      <c r="L3" s="5" t="s">
        <v>14</v>
      </c>
      <c r="M3" s="5" t="s">
        <v>15</v>
      </c>
      <c r="N3" s="4" t="s">
        <v>14</v>
      </c>
      <c r="O3" s="4" t="s">
        <v>15</v>
      </c>
      <c r="P3" s="5" t="s">
        <v>14</v>
      </c>
      <c r="Q3" s="5" t="s">
        <v>15</v>
      </c>
      <c r="R3" s="6" t="s">
        <v>15</v>
      </c>
      <c r="S3" s="7" t="s">
        <v>16</v>
      </c>
    </row>
    <row r="4" spans="1:19" x14ac:dyDescent="0.25">
      <c r="A4" s="8">
        <v>7</v>
      </c>
      <c r="B4" s="9" t="s">
        <v>27</v>
      </c>
      <c r="C4" s="9" t="s">
        <v>19</v>
      </c>
      <c r="D4" s="10"/>
      <c r="E4" s="10"/>
      <c r="F4" s="11">
        <v>119</v>
      </c>
      <c r="G4" s="12">
        <f>(F4/120)</f>
        <v>0.9916666666666667</v>
      </c>
      <c r="H4" s="11">
        <v>110</v>
      </c>
      <c r="I4" s="12">
        <f>(H4/110)</f>
        <v>1</v>
      </c>
      <c r="J4" s="11">
        <v>173</v>
      </c>
      <c r="K4" s="12">
        <f>(J4/220)</f>
        <v>0.78636363636363638</v>
      </c>
      <c r="L4" s="11">
        <v>61</v>
      </c>
      <c r="M4" s="12">
        <f>(L4/100)</f>
        <v>0.61</v>
      </c>
      <c r="N4" s="11">
        <v>80</v>
      </c>
      <c r="O4" s="12">
        <f>(N4/80)</f>
        <v>1</v>
      </c>
      <c r="P4" s="11">
        <v>55</v>
      </c>
      <c r="Q4" s="12">
        <f>(P4/100)</f>
        <v>0.55000000000000004</v>
      </c>
      <c r="R4" s="13">
        <f>G4+I4+K4+M4+O4+Q4</f>
        <v>4.9380303030303034</v>
      </c>
      <c r="S4" s="14">
        <v>1</v>
      </c>
    </row>
    <row r="5" spans="1:19" x14ac:dyDescent="0.25">
      <c r="A5" s="8">
        <v>2</v>
      </c>
      <c r="B5" s="9" t="s">
        <v>33</v>
      </c>
      <c r="C5" s="9" t="s">
        <v>34</v>
      </c>
      <c r="D5" s="10"/>
      <c r="E5" s="10"/>
      <c r="F5" s="11">
        <v>114</v>
      </c>
      <c r="G5" s="12">
        <f>(F5/120)</f>
        <v>0.95</v>
      </c>
      <c r="H5" s="11">
        <v>98</v>
      </c>
      <c r="I5" s="12">
        <f>(H5/110)</f>
        <v>0.89090909090909087</v>
      </c>
      <c r="J5" s="11">
        <v>93</v>
      </c>
      <c r="K5" s="12">
        <f>(J5/220)</f>
        <v>0.42272727272727273</v>
      </c>
      <c r="L5" s="11">
        <v>72</v>
      </c>
      <c r="M5" s="12">
        <f>(L5/100)</f>
        <v>0.72</v>
      </c>
      <c r="N5" s="11">
        <v>75</v>
      </c>
      <c r="O5" s="12">
        <f>(N5/80)</f>
        <v>0.9375</v>
      </c>
      <c r="P5" s="11">
        <v>45</v>
      </c>
      <c r="Q5" s="12">
        <f>(P5/100)</f>
        <v>0.45</v>
      </c>
      <c r="R5" s="13">
        <f>G5+I5+K5+M5+O5+Q5</f>
        <v>4.3711363636363636</v>
      </c>
      <c r="S5" s="14">
        <v>2</v>
      </c>
    </row>
    <row r="6" spans="1:19" ht="15" customHeight="1" x14ac:dyDescent="0.25">
      <c r="A6" s="8">
        <v>9</v>
      </c>
      <c r="B6" s="9" t="s">
        <v>22</v>
      </c>
      <c r="C6" s="9" t="s">
        <v>23</v>
      </c>
      <c r="D6" s="10"/>
      <c r="E6" s="10"/>
      <c r="F6" s="11">
        <v>112</v>
      </c>
      <c r="G6" s="12">
        <f>(F6/120)</f>
        <v>0.93333333333333335</v>
      </c>
      <c r="H6" s="11">
        <v>90</v>
      </c>
      <c r="I6" s="12">
        <f>(H6/110)</f>
        <v>0.81818181818181823</v>
      </c>
      <c r="J6" s="11">
        <v>82</v>
      </c>
      <c r="K6" s="12">
        <f>(J6/220)</f>
        <v>0.37272727272727274</v>
      </c>
      <c r="L6" s="11">
        <v>49</v>
      </c>
      <c r="M6" s="12">
        <f>(L6/100)</f>
        <v>0.49</v>
      </c>
      <c r="N6" s="11">
        <v>80</v>
      </c>
      <c r="O6" s="12">
        <f>(N6/80)</f>
        <v>1</v>
      </c>
      <c r="P6" s="11">
        <v>65</v>
      </c>
      <c r="Q6" s="12">
        <f>(P6/100)</f>
        <v>0.65</v>
      </c>
      <c r="R6" s="13">
        <f>G6+I6+K6+M6+O6+Q6</f>
        <v>4.2642424242424246</v>
      </c>
      <c r="S6" s="14">
        <v>3</v>
      </c>
    </row>
    <row r="7" spans="1:19" x14ac:dyDescent="0.25">
      <c r="A7" s="8">
        <v>11</v>
      </c>
      <c r="B7" s="9" t="s">
        <v>20</v>
      </c>
      <c r="C7" s="9" t="s">
        <v>21</v>
      </c>
      <c r="D7" s="10"/>
      <c r="E7" s="10"/>
      <c r="F7" s="11">
        <v>116</v>
      </c>
      <c r="G7" s="12">
        <f>(F7/120)</f>
        <v>0.96666666666666667</v>
      </c>
      <c r="H7" s="11">
        <v>86</v>
      </c>
      <c r="I7" s="12">
        <f>(H7/110)</f>
        <v>0.78181818181818186</v>
      </c>
      <c r="J7" s="11">
        <v>100</v>
      </c>
      <c r="K7" s="12">
        <f>(J7/220)</f>
        <v>0.45454545454545453</v>
      </c>
      <c r="L7" s="11">
        <v>49</v>
      </c>
      <c r="M7" s="12">
        <f>(L7/100)</f>
        <v>0.49</v>
      </c>
      <c r="N7" s="11">
        <v>75</v>
      </c>
      <c r="O7" s="12">
        <f>(N7/80)</f>
        <v>0.9375</v>
      </c>
      <c r="P7" s="11">
        <v>55</v>
      </c>
      <c r="Q7" s="12">
        <f>(P7/100)</f>
        <v>0.55000000000000004</v>
      </c>
      <c r="R7" s="13">
        <f>G7+I7+K7+M7+O7+Q7</f>
        <v>4.1805303030303032</v>
      </c>
      <c r="S7" s="14">
        <v>4</v>
      </c>
    </row>
    <row r="8" spans="1:19" x14ac:dyDescent="0.25">
      <c r="A8" s="8">
        <v>4</v>
      </c>
      <c r="B8" s="9" t="s">
        <v>24</v>
      </c>
      <c r="C8" s="9" t="s">
        <v>25</v>
      </c>
      <c r="D8" s="10"/>
      <c r="E8" s="10"/>
      <c r="F8" s="11">
        <v>111</v>
      </c>
      <c r="G8" s="12">
        <f>(F8/120)</f>
        <v>0.92500000000000004</v>
      </c>
      <c r="H8" s="11">
        <v>86</v>
      </c>
      <c r="I8" s="12">
        <f>(H8/110)</f>
        <v>0.78181818181818186</v>
      </c>
      <c r="J8" s="11">
        <v>94</v>
      </c>
      <c r="K8" s="12">
        <f>(J8/220)</f>
        <v>0.42727272727272725</v>
      </c>
      <c r="L8" s="11">
        <v>89</v>
      </c>
      <c r="M8" s="12">
        <f>(L8/100)</f>
        <v>0.89</v>
      </c>
      <c r="N8" s="11">
        <v>32</v>
      </c>
      <c r="O8" s="12">
        <f>(N8/80)</f>
        <v>0.4</v>
      </c>
      <c r="P8" s="11">
        <v>60</v>
      </c>
      <c r="Q8" s="12">
        <f>(P8/100)</f>
        <v>0.6</v>
      </c>
      <c r="R8" s="13">
        <f>G8+I8+K8+M8+O8+Q8</f>
        <v>4.0240909090909094</v>
      </c>
      <c r="S8" s="14">
        <v>5</v>
      </c>
    </row>
    <row r="9" spans="1:19" x14ac:dyDescent="0.25">
      <c r="A9" s="8"/>
      <c r="B9" s="9"/>
      <c r="C9" s="9"/>
      <c r="D9" s="10"/>
      <c r="E9" s="10"/>
      <c r="F9" s="11"/>
      <c r="G9" s="12">
        <f t="shared" ref="G9:G12" si="0">(F9/120)</f>
        <v>0</v>
      </c>
      <c r="H9" s="11"/>
      <c r="I9" s="12">
        <f t="shared" ref="I9:I12" si="1">(H9/110)</f>
        <v>0</v>
      </c>
      <c r="J9" s="11"/>
      <c r="K9" s="12">
        <f t="shared" ref="K9:K12" si="2">(J9/220)</f>
        <v>0</v>
      </c>
      <c r="L9" s="11"/>
      <c r="M9" s="12">
        <f t="shared" ref="M9:M12" si="3">(L9/100)</f>
        <v>0</v>
      </c>
      <c r="N9" s="11"/>
      <c r="O9" s="12">
        <f t="shared" ref="O9:O12" si="4">(N9/80)</f>
        <v>0</v>
      </c>
      <c r="P9" s="11"/>
      <c r="Q9" s="12">
        <f t="shared" ref="Q9:Q12" si="5">(P9/100)</f>
        <v>0</v>
      </c>
      <c r="R9" s="13">
        <f t="shared" ref="R9:R12" si="6">G9+I9+K9+M9+O9+Q9</f>
        <v>0</v>
      </c>
      <c r="S9" s="14"/>
    </row>
    <row r="10" spans="1:19" x14ac:dyDescent="0.25">
      <c r="A10" s="8"/>
      <c r="B10" s="9"/>
      <c r="C10" s="9"/>
      <c r="D10" s="10"/>
      <c r="E10" s="10"/>
      <c r="F10" s="11"/>
      <c r="G10" s="12">
        <f t="shared" si="0"/>
        <v>0</v>
      </c>
      <c r="H10" s="11"/>
      <c r="I10" s="12">
        <f t="shared" si="1"/>
        <v>0</v>
      </c>
      <c r="J10" s="11"/>
      <c r="K10" s="12">
        <f t="shared" si="2"/>
        <v>0</v>
      </c>
      <c r="L10" s="11"/>
      <c r="M10" s="12">
        <f t="shared" si="3"/>
        <v>0</v>
      </c>
      <c r="N10" s="11"/>
      <c r="O10" s="12">
        <f t="shared" si="4"/>
        <v>0</v>
      </c>
      <c r="P10" s="11"/>
      <c r="Q10" s="12">
        <f t="shared" si="5"/>
        <v>0</v>
      </c>
      <c r="R10" s="13">
        <f t="shared" si="6"/>
        <v>0</v>
      </c>
      <c r="S10" s="14"/>
    </row>
    <row r="11" spans="1:19" x14ac:dyDescent="0.25">
      <c r="A11" s="8"/>
      <c r="B11" s="9"/>
      <c r="C11" s="9"/>
      <c r="D11" s="10"/>
      <c r="E11" s="10"/>
      <c r="F11" s="11"/>
      <c r="G11" s="12">
        <f t="shared" si="0"/>
        <v>0</v>
      </c>
      <c r="H11" s="11"/>
      <c r="I11" s="12">
        <f t="shared" si="1"/>
        <v>0</v>
      </c>
      <c r="J11" s="11"/>
      <c r="K11" s="12">
        <f t="shared" si="2"/>
        <v>0</v>
      </c>
      <c r="L11" s="11"/>
      <c r="M11" s="12">
        <f t="shared" si="3"/>
        <v>0</v>
      </c>
      <c r="N11" s="11"/>
      <c r="O11" s="12">
        <f t="shared" si="4"/>
        <v>0</v>
      </c>
      <c r="P11" s="11"/>
      <c r="Q11" s="12">
        <f t="shared" si="5"/>
        <v>0</v>
      </c>
      <c r="R11" s="13">
        <f t="shared" si="6"/>
        <v>0</v>
      </c>
      <c r="S11" s="14"/>
    </row>
    <row r="12" spans="1:19" x14ac:dyDescent="0.25">
      <c r="A12" s="8"/>
      <c r="B12" s="9"/>
      <c r="C12" s="9"/>
      <c r="D12" s="10"/>
      <c r="E12" s="10"/>
      <c r="F12" s="11"/>
      <c r="G12" s="12">
        <f t="shared" si="0"/>
        <v>0</v>
      </c>
      <c r="H12" s="11"/>
      <c r="I12" s="12">
        <f t="shared" si="1"/>
        <v>0</v>
      </c>
      <c r="J12" s="11"/>
      <c r="K12" s="12">
        <f t="shared" si="2"/>
        <v>0</v>
      </c>
      <c r="L12" s="11"/>
      <c r="M12" s="12">
        <f t="shared" si="3"/>
        <v>0</v>
      </c>
      <c r="N12" s="11"/>
      <c r="O12" s="12">
        <f t="shared" si="4"/>
        <v>0</v>
      </c>
      <c r="P12" s="11"/>
      <c r="Q12" s="12">
        <f t="shared" si="5"/>
        <v>0</v>
      </c>
      <c r="R12" s="13">
        <f t="shared" si="6"/>
        <v>0</v>
      </c>
      <c r="S12" s="14"/>
    </row>
    <row r="13" spans="1:19" x14ac:dyDescent="0.25">
      <c r="A13" s="8"/>
      <c r="B13" s="9"/>
      <c r="C13" s="9"/>
      <c r="D13" s="10"/>
      <c r="E13" s="10"/>
      <c r="F13" s="11"/>
      <c r="G13" s="12"/>
      <c r="H13" s="11"/>
      <c r="I13" s="12"/>
      <c r="J13" s="11"/>
      <c r="K13" s="12"/>
      <c r="L13" s="11"/>
      <c r="M13" s="12"/>
      <c r="N13" s="11"/>
      <c r="O13" s="12"/>
      <c r="P13" s="11"/>
      <c r="Q13" s="12"/>
      <c r="R13" s="13"/>
      <c r="S13" s="14"/>
    </row>
    <row r="14" spans="1:19" x14ac:dyDescent="0.25">
      <c r="A14" s="8"/>
      <c r="B14" s="9"/>
      <c r="C14" s="9"/>
      <c r="D14" s="10"/>
      <c r="E14" s="10"/>
      <c r="F14" s="11"/>
      <c r="G14" s="12"/>
      <c r="H14" s="11"/>
      <c r="I14" s="12"/>
      <c r="J14" s="11"/>
      <c r="K14" s="12"/>
      <c r="L14" s="11"/>
      <c r="M14" s="12"/>
      <c r="N14" s="11"/>
      <c r="O14" s="12"/>
      <c r="P14" s="11"/>
      <c r="Q14" s="12"/>
      <c r="R14" s="13"/>
      <c r="S14" s="14"/>
    </row>
    <row r="15" spans="1:19" ht="15.75" x14ac:dyDescent="0.25">
      <c r="A15" s="8"/>
      <c r="B15" s="9"/>
      <c r="C15" s="9"/>
      <c r="D15" s="10"/>
      <c r="E15" s="10"/>
      <c r="F15" s="19" t="s">
        <v>26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3"/>
      <c r="S15" s="14"/>
    </row>
    <row r="16" spans="1:19" x14ac:dyDescent="0.25">
      <c r="A16" s="1" t="s">
        <v>9</v>
      </c>
      <c r="B16" s="2" t="s">
        <v>10</v>
      </c>
      <c r="C16" s="2" t="s">
        <v>11</v>
      </c>
      <c r="D16" s="3" t="s">
        <v>12</v>
      </c>
      <c r="E16" s="3" t="s">
        <v>13</v>
      </c>
      <c r="F16" s="4" t="s">
        <v>14</v>
      </c>
      <c r="G16" s="4" t="s">
        <v>15</v>
      </c>
      <c r="H16" s="5" t="s">
        <v>14</v>
      </c>
      <c r="I16" s="5" t="s">
        <v>15</v>
      </c>
      <c r="J16" s="4" t="s">
        <v>14</v>
      </c>
      <c r="K16" s="4" t="s">
        <v>15</v>
      </c>
      <c r="L16" s="5" t="s">
        <v>14</v>
      </c>
      <c r="M16" s="5" t="s">
        <v>15</v>
      </c>
      <c r="N16" s="4" t="s">
        <v>14</v>
      </c>
      <c r="O16" s="4" t="s">
        <v>15</v>
      </c>
      <c r="P16" s="5" t="s">
        <v>14</v>
      </c>
      <c r="Q16" s="5" t="s">
        <v>15</v>
      </c>
      <c r="R16" s="6" t="s">
        <v>15</v>
      </c>
      <c r="S16" s="7" t="s">
        <v>16</v>
      </c>
    </row>
    <row r="17" spans="1:20" x14ac:dyDescent="0.25">
      <c r="A17" s="8">
        <v>23</v>
      </c>
      <c r="B17" s="9" t="s">
        <v>18</v>
      </c>
      <c r="C17" s="9" t="s">
        <v>19</v>
      </c>
      <c r="D17" s="10"/>
      <c r="E17" s="10"/>
      <c r="F17" s="11">
        <v>111</v>
      </c>
      <c r="G17" s="12">
        <f t="shared" ref="G17:G22" si="7">(F17/120)</f>
        <v>0.92500000000000004</v>
      </c>
      <c r="H17" s="11">
        <v>92</v>
      </c>
      <c r="I17" s="12">
        <f t="shared" ref="I17:I22" si="8">(H17/110)</f>
        <v>0.83636363636363631</v>
      </c>
      <c r="J17" s="11">
        <v>120</v>
      </c>
      <c r="K17" s="12">
        <f t="shared" ref="K17:K22" si="9">(J17/220)</f>
        <v>0.54545454545454541</v>
      </c>
      <c r="L17" s="11">
        <v>52</v>
      </c>
      <c r="M17" s="12">
        <f t="shared" ref="M17:M22" si="10">(L17/100)</f>
        <v>0.52</v>
      </c>
      <c r="N17" s="11">
        <v>75</v>
      </c>
      <c r="O17" s="12">
        <f t="shared" ref="O17:O22" si="11">(N17/80)</f>
        <v>0.9375</v>
      </c>
      <c r="P17" s="11">
        <v>250</v>
      </c>
      <c r="Q17" s="12">
        <f t="shared" ref="Q17:Q22" si="12">(P17/250)</f>
        <v>1</v>
      </c>
      <c r="R17" s="13">
        <f t="shared" ref="R17:R22" si="13">G17+I17+K17+M17+O17+Q17</f>
        <v>4.7643181818181812</v>
      </c>
      <c r="S17" s="14"/>
    </row>
    <row r="18" spans="1:20" x14ac:dyDescent="0.25">
      <c r="A18" s="8">
        <v>8</v>
      </c>
      <c r="B18" s="9" t="s">
        <v>38</v>
      </c>
      <c r="C18" s="11" t="s">
        <v>39</v>
      </c>
      <c r="D18" s="12" t="e">
        <f>(C18/120)</f>
        <v>#VALUE!</v>
      </c>
      <c r="E18" s="11"/>
      <c r="F18" s="11">
        <v>101</v>
      </c>
      <c r="G18" s="12">
        <f t="shared" si="7"/>
        <v>0.84166666666666667</v>
      </c>
      <c r="H18" s="11">
        <v>104</v>
      </c>
      <c r="I18" s="12">
        <f t="shared" si="8"/>
        <v>0.94545454545454544</v>
      </c>
      <c r="J18" s="11">
        <v>74</v>
      </c>
      <c r="K18" s="12">
        <f t="shared" si="9"/>
        <v>0.33636363636363636</v>
      </c>
      <c r="L18" s="11">
        <v>56</v>
      </c>
      <c r="M18" s="12">
        <f t="shared" si="10"/>
        <v>0.56000000000000005</v>
      </c>
      <c r="N18" s="11">
        <v>61</v>
      </c>
      <c r="O18" s="12">
        <f t="shared" si="11"/>
        <v>0.76249999999999996</v>
      </c>
      <c r="P18" s="11">
        <v>90</v>
      </c>
      <c r="Q18" s="12">
        <f t="shared" si="12"/>
        <v>0.36</v>
      </c>
      <c r="R18" s="13">
        <f t="shared" si="13"/>
        <v>3.8059848484848486</v>
      </c>
      <c r="S18" s="14"/>
    </row>
    <row r="19" spans="1:20" ht="15" customHeight="1" x14ac:dyDescent="0.25">
      <c r="A19" s="8">
        <v>3</v>
      </c>
      <c r="B19" s="16" t="s">
        <v>24</v>
      </c>
      <c r="C19" s="17" t="s">
        <v>35</v>
      </c>
      <c r="D19" s="15"/>
      <c r="E19" s="15"/>
      <c r="F19" s="11">
        <v>92</v>
      </c>
      <c r="G19" s="12">
        <f t="shared" si="7"/>
        <v>0.76666666666666672</v>
      </c>
      <c r="H19" s="11">
        <v>64</v>
      </c>
      <c r="I19" s="12">
        <f t="shared" si="8"/>
        <v>0.58181818181818179</v>
      </c>
      <c r="J19" s="11">
        <v>56</v>
      </c>
      <c r="K19" s="12">
        <f t="shared" si="9"/>
        <v>0.25454545454545452</v>
      </c>
      <c r="L19" s="11">
        <v>63</v>
      </c>
      <c r="M19" s="12">
        <f t="shared" si="10"/>
        <v>0.63</v>
      </c>
      <c r="N19" s="11">
        <v>55</v>
      </c>
      <c r="O19" s="12">
        <f t="shared" si="11"/>
        <v>0.6875</v>
      </c>
      <c r="P19" s="11">
        <v>190</v>
      </c>
      <c r="Q19" s="12">
        <f t="shared" si="12"/>
        <v>0.76</v>
      </c>
      <c r="R19" s="13">
        <f t="shared" si="13"/>
        <v>3.6805303030303032</v>
      </c>
      <c r="S19" s="14"/>
    </row>
    <row r="20" spans="1:20" ht="15" customHeight="1" x14ac:dyDescent="0.25">
      <c r="A20" s="8">
        <v>5</v>
      </c>
      <c r="B20" s="9" t="s">
        <v>24</v>
      </c>
      <c r="C20" s="9" t="s">
        <v>28</v>
      </c>
      <c r="D20" s="10"/>
      <c r="E20" s="10"/>
      <c r="F20" s="11">
        <v>109</v>
      </c>
      <c r="G20" s="12">
        <f t="shared" si="7"/>
        <v>0.90833333333333333</v>
      </c>
      <c r="H20" s="11">
        <v>31</v>
      </c>
      <c r="I20" s="12">
        <f t="shared" si="8"/>
        <v>0.2818181818181818</v>
      </c>
      <c r="J20" s="11">
        <v>45</v>
      </c>
      <c r="K20" s="12">
        <f t="shared" si="9"/>
        <v>0.20454545454545456</v>
      </c>
      <c r="L20" s="11">
        <v>62</v>
      </c>
      <c r="M20" s="12">
        <f t="shared" si="10"/>
        <v>0.62</v>
      </c>
      <c r="N20" s="11">
        <v>60</v>
      </c>
      <c r="O20" s="12">
        <f t="shared" si="11"/>
        <v>0.75</v>
      </c>
      <c r="P20" s="11">
        <v>110</v>
      </c>
      <c r="Q20" s="12">
        <f t="shared" si="12"/>
        <v>0.44</v>
      </c>
      <c r="R20" s="13">
        <f t="shared" si="13"/>
        <v>3.2046969696969696</v>
      </c>
      <c r="S20" s="14"/>
    </row>
    <row r="21" spans="1:20" ht="15" customHeight="1" x14ac:dyDescent="0.25">
      <c r="A21" s="8">
        <v>6</v>
      </c>
      <c r="B21" s="16" t="s">
        <v>36</v>
      </c>
      <c r="C21" s="9" t="s">
        <v>37</v>
      </c>
      <c r="D21" s="9"/>
      <c r="E21" s="9"/>
      <c r="F21" s="11">
        <v>96</v>
      </c>
      <c r="G21" s="12">
        <f t="shared" si="7"/>
        <v>0.8</v>
      </c>
      <c r="H21" s="11">
        <v>33</v>
      </c>
      <c r="I21" s="12">
        <f t="shared" si="8"/>
        <v>0.3</v>
      </c>
      <c r="J21" s="11">
        <v>68</v>
      </c>
      <c r="K21" s="12">
        <f t="shared" si="9"/>
        <v>0.30909090909090908</v>
      </c>
      <c r="L21" s="11">
        <v>53</v>
      </c>
      <c r="M21" s="12">
        <f t="shared" si="10"/>
        <v>0.53</v>
      </c>
      <c r="N21" s="11">
        <v>65</v>
      </c>
      <c r="O21" s="12">
        <f t="shared" si="11"/>
        <v>0.8125</v>
      </c>
      <c r="P21" s="11">
        <v>90</v>
      </c>
      <c r="Q21" s="12">
        <f t="shared" si="12"/>
        <v>0.36</v>
      </c>
      <c r="R21" s="13">
        <f t="shared" si="13"/>
        <v>3.1115909090909093</v>
      </c>
      <c r="S21" s="14"/>
    </row>
    <row r="22" spans="1:20" ht="15" customHeight="1" x14ac:dyDescent="0.25">
      <c r="A22" s="8">
        <v>1</v>
      </c>
      <c r="B22" s="9" t="s">
        <v>31</v>
      </c>
      <c r="C22" s="9" t="s">
        <v>32</v>
      </c>
      <c r="D22" s="10"/>
      <c r="E22" s="10"/>
      <c r="F22" s="11">
        <v>109</v>
      </c>
      <c r="G22" s="12">
        <f t="shared" si="7"/>
        <v>0.90833333333333333</v>
      </c>
      <c r="H22" s="11">
        <v>0</v>
      </c>
      <c r="I22" s="12">
        <f t="shared" si="8"/>
        <v>0</v>
      </c>
      <c r="J22" s="11">
        <v>36</v>
      </c>
      <c r="K22" s="12">
        <f t="shared" si="9"/>
        <v>0.16363636363636364</v>
      </c>
      <c r="L22" s="11">
        <v>31</v>
      </c>
      <c r="M22" s="12">
        <f t="shared" si="10"/>
        <v>0.31</v>
      </c>
      <c r="N22" s="11">
        <v>30</v>
      </c>
      <c r="O22" s="12">
        <f t="shared" si="11"/>
        <v>0.375</v>
      </c>
      <c r="P22" s="11">
        <v>110</v>
      </c>
      <c r="Q22" s="12">
        <f t="shared" si="12"/>
        <v>0.44</v>
      </c>
      <c r="R22" s="13">
        <f t="shared" si="13"/>
        <v>2.1969696969696972</v>
      </c>
      <c r="S22" s="14"/>
    </row>
    <row r="23" spans="1:20" ht="15" customHeight="1" x14ac:dyDescent="0.25">
      <c r="A23" s="8"/>
      <c r="B23" s="9"/>
      <c r="C23" s="9"/>
      <c r="D23" s="9"/>
      <c r="E23" s="9"/>
      <c r="F23" s="11"/>
      <c r="G23" s="12">
        <f t="shared" ref="G23:G24" si="14">(F23/120)</f>
        <v>0</v>
      </c>
      <c r="H23" s="11"/>
      <c r="I23" s="12">
        <f t="shared" ref="I23:I24" si="15">(H23/110)</f>
        <v>0</v>
      </c>
      <c r="J23" s="11"/>
      <c r="K23" s="12">
        <f t="shared" ref="K23:K24" si="16">(J23/220)</f>
        <v>0</v>
      </c>
      <c r="L23" s="11"/>
      <c r="M23" s="12">
        <f t="shared" ref="M23:M24" si="17">(L23/100)</f>
        <v>0</v>
      </c>
      <c r="N23" s="11"/>
      <c r="O23" s="12">
        <f t="shared" ref="O23:O24" si="18">(N23/80)</f>
        <v>0</v>
      </c>
      <c r="P23" s="11"/>
      <c r="Q23" s="12">
        <f t="shared" ref="Q23:Q24" si="19">(P23/250)</f>
        <v>0</v>
      </c>
      <c r="R23" s="13">
        <f t="shared" ref="R23:R24" si="20">G23+I23+K23+M23+O23+Q23</f>
        <v>0</v>
      </c>
      <c r="S23" s="14"/>
    </row>
    <row r="24" spans="1:20" ht="15" customHeight="1" x14ac:dyDescent="0.25">
      <c r="A24" s="8"/>
      <c r="B24" s="9"/>
      <c r="C24" s="9"/>
      <c r="D24" s="10"/>
      <c r="E24" s="10"/>
      <c r="F24" s="11"/>
      <c r="G24" s="12">
        <f t="shared" si="14"/>
        <v>0</v>
      </c>
      <c r="H24" s="11"/>
      <c r="I24" s="12">
        <f t="shared" si="15"/>
        <v>0</v>
      </c>
      <c r="J24" s="11"/>
      <c r="K24" s="12">
        <f t="shared" si="16"/>
        <v>0</v>
      </c>
      <c r="L24" s="11"/>
      <c r="M24" s="12">
        <f t="shared" si="17"/>
        <v>0</v>
      </c>
      <c r="N24" s="11"/>
      <c r="O24" s="12">
        <f t="shared" si="18"/>
        <v>0</v>
      </c>
      <c r="P24" s="11"/>
      <c r="Q24" s="12">
        <f t="shared" si="19"/>
        <v>0</v>
      </c>
      <c r="R24" s="13">
        <f t="shared" si="20"/>
        <v>0</v>
      </c>
      <c r="S24" s="14"/>
    </row>
    <row r="26" spans="1:20" ht="15.75" x14ac:dyDescent="0.25">
      <c r="A26" s="8"/>
      <c r="B26" s="9"/>
      <c r="C26" s="9"/>
      <c r="D26" s="10"/>
      <c r="E26" s="10"/>
      <c r="F26" s="19" t="s">
        <v>29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3"/>
      <c r="S26" s="14"/>
    </row>
    <row r="27" spans="1:20" x14ac:dyDescent="0.25">
      <c r="A27" s="1" t="s">
        <v>9</v>
      </c>
      <c r="B27" s="2" t="s">
        <v>10</v>
      </c>
      <c r="C27" s="2" t="s">
        <v>11</v>
      </c>
      <c r="D27" s="3" t="s">
        <v>12</v>
      </c>
      <c r="E27" s="3" t="s">
        <v>13</v>
      </c>
      <c r="F27" s="4" t="s">
        <v>14</v>
      </c>
      <c r="G27" s="4" t="s">
        <v>15</v>
      </c>
      <c r="H27" s="5" t="s">
        <v>14</v>
      </c>
      <c r="I27" s="5" t="s">
        <v>15</v>
      </c>
      <c r="J27" s="4" t="s">
        <v>14</v>
      </c>
      <c r="K27" s="4" t="s">
        <v>15</v>
      </c>
      <c r="L27" s="5" t="s">
        <v>14</v>
      </c>
      <c r="M27" s="5" t="s">
        <v>15</v>
      </c>
      <c r="N27" s="4" t="s">
        <v>14</v>
      </c>
      <c r="O27" s="4" t="s">
        <v>15</v>
      </c>
      <c r="P27" s="5" t="s">
        <v>14</v>
      </c>
      <c r="Q27" s="5" t="s">
        <v>15</v>
      </c>
      <c r="R27" s="6" t="s">
        <v>15</v>
      </c>
      <c r="S27" s="7" t="s">
        <v>16</v>
      </c>
    </row>
    <row r="28" spans="1:20" x14ac:dyDescent="0.25">
      <c r="A28" s="8">
        <v>10</v>
      </c>
      <c r="B28" s="9" t="s">
        <v>17</v>
      </c>
      <c r="C28" s="9" t="s">
        <v>40</v>
      </c>
      <c r="D28" s="10"/>
      <c r="E28" s="10"/>
      <c r="F28" s="11">
        <v>88</v>
      </c>
      <c r="G28" s="12">
        <f>(F28/120)</f>
        <v>0.73333333333333328</v>
      </c>
      <c r="H28" s="11">
        <v>87</v>
      </c>
      <c r="I28" s="12">
        <f>(H28/110)</f>
        <v>0.79090909090909089</v>
      </c>
      <c r="J28" s="11">
        <v>57</v>
      </c>
      <c r="K28" s="12">
        <f>(J28/220)</f>
        <v>0.25909090909090909</v>
      </c>
      <c r="L28" s="11">
        <v>80</v>
      </c>
      <c r="M28" s="12">
        <f>(L28/100)</f>
        <v>0.8</v>
      </c>
      <c r="N28" s="11">
        <v>75</v>
      </c>
      <c r="O28" s="12">
        <f>(N28/80)</f>
        <v>0.9375</v>
      </c>
      <c r="P28" s="11">
        <v>20</v>
      </c>
      <c r="Q28" s="12">
        <f>(P28/100)</f>
        <v>0.2</v>
      </c>
      <c r="R28" s="13">
        <f>G28+I28+K28+M28+O28+Q28</f>
        <v>3.7208333333333332</v>
      </c>
      <c r="S28" s="14"/>
      <c r="T28" t="s">
        <v>30</v>
      </c>
    </row>
    <row r="29" spans="1:20" x14ac:dyDescent="0.25">
      <c r="A29" s="8">
        <v>15</v>
      </c>
      <c r="B29" s="9" t="s">
        <v>41</v>
      </c>
      <c r="C29" s="9" t="s">
        <v>19</v>
      </c>
      <c r="D29" s="10"/>
      <c r="E29" s="10"/>
      <c r="F29" s="11">
        <v>65</v>
      </c>
      <c r="G29" s="12">
        <f>(F29/120)</f>
        <v>0.54166666666666663</v>
      </c>
      <c r="H29" s="11">
        <v>25</v>
      </c>
      <c r="I29" s="12">
        <f>(H29/110)</f>
        <v>0.22727272727272727</v>
      </c>
      <c r="J29" s="11">
        <v>46</v>
      </c>
      <c r="K29" s="12">
        <f>(J29/220)</f>
        <v>0.20909090909090908</v>
      </c>
      <c r="L29" s="11">
        <v>88</v>
      </c>
      <c r="M29" s="12">
        <f>(L29/100)</f>
        <v>0.88</v>
      </c>
      <c r="N29" s="11">
        <v>80</v>
      </c>
      <c r="O29" s="12">
        <f>(N29/80)</f>
        <v>1</v>
      </c>
      <c r="P29" s="11">
        <v>40</v>
      </c>
      <c r="Q29" s="12">
        <f>(P29/100)</f>
        <v>0.4</v>
      </c>
      <c r="R29" s="13">
        <f>G29+I29+K29+M29+O29+Q29</f>
        <v>3.2580303030303028</v>
      </c>
      <c r="S29" s="14"/>
      <c r="T29" t="s">
        <v>30</v>
      </c>
    </row>
    <row r="30" spans="1:20" x14ac:dyDescent="0.25">
      <c r="A30" s="8"/>
      <c r="B30" s="9"/>
      <c r="C30" s="9"/>
      <c r="D30" s="10"/>
      <c r="E30" s="10"/>
      <c r="F30" s="11"/>
      <c r="G30" s="12">
        <f>(F30/120)</f>
        <v>0</v>
      </c>
      <c r="H30" s="11"/>
      <c r="I30" s="12">
        <f>(H30/110)</f>
        <v>0</v>
      </c>
      <c r="J30" s="11"/>
      <c r="K30" s="12">
        <f>(J30/220)</f>
        <v>0</v>
      </c>
      <c r="L30" s="11"/>
      <c r="M30" s="12">
        <f>(L30/100)</f>
        <v>0</v>
      </c>
      <c r="N30" s="11"/>
      <c r="O30" s="12">
        <f>(N30/80)</f>
        <v>0</v>
      </c>
      <c r="P30" s="11"/>
      <c r="Q30" s="12">
        <f>(P30/100)</f>
        <v>0</v>
      </c>
      <c r="R30" s="13">
        <f>G30+I30+K30+M30+O30+Q30</f>
        <v>0</v>
      </c>
      <c r="S30" s="14"/>
      <c r="T30" t="s">
        <v>30</v>
      </c>
    </row>
  </sheetData>
  <sortState ref="A17:R22">
    <sortCondition descending="1" ref="R17:R22"/>
  </sortState>
  <mergeCells count="12">
    <mergeCell ref="R2:S2"/>
    <mergeCell ref="F15:Q15"/>
    <mergeCell ref="F26:Q26"/>
    <mergeCell ref="A1:E1"/>
    <mergeCell ref="F1:Q1"/>
    <mergeCell ref="A2:E2"/>
    <mergeCell ref="F2:G2"/>
    <mergeCell ref="H2:I2"/>
    <mergeCell ref="J2:K2"/>
    <mergeCell ref="L2:M2"/>
    <mergeCell ref="N2:O2"/>
    <mergeCell ref="P2:Q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zoomScale="120" zoomScaleNormal="120" workbookViewId="0">
      <pane ySplit="2" topLeftCell="A3" activePane="bottomLeft" state="frozen"/>
      <selection pane="bottomLeft" activeCell="A39" sqref="A39"/>
    </sheetView>
  </sheetViews>
  <sheetFormatPr defaultColWidth="9" defaultRowHeight="15" x14ac:dyDescent="0.25"/>
  <cols>
    <col min="1" max="1" width="6.140625" customWidth="1"/>
    <col min="2" max="2" width="11.85546875" customWidth="1"/>
    <col min="3" max="3" width="15" customWidth="1"/>
    <col min="4" max="4" width="17.28515625" hidden="1" customWidth="1"/>
    <col min="5" max="5" width="24.140625" hidden="1" customWidth="1"/>
    <col min="6" max="6" width="6.7109375" customWidth="1"/>
    <col min="7" max="7" width="6" customWidth="1"/>
    <col min="8" max="8" width="5.28515625" customWidth="1"/>
    <col min="9" max="9" width="6.28515625" customWidth="1"/>
    <col min="10" max="10" width="6.7109375" customWidth="1"/>
    <col min="11" max="11" width="7.85546875" customWidth="1"/>
    <col min="12" max="12" width="6.5703125" customWidth="1"/>
    <col min="14" max="14" width="7.28515625" customWidth="1"/>
    <col min="16" max="16" width="7.42578125" customWidth="1"/>
    <col min="19" max="19" width="6.42578125" customWidth="1"/>
    <col min="20" max="20" width="13.5703125" customWidth="1"/>
  </cols>
  <sheetData>
    <row r="1" spans="1:19" ht="18.75" customHeight="1" thickBot="1" x14ac:dyDescent="0.3">
      <c r="A1" s="20"/>
      <c r="B1" s="20"/>
      <c r="C1" s="20"/>
      <c r="D1" s="20"/>
      <c r="E1" s="20"/>
      <c r="F1" s="19" t="s">
        <v>0</v>
      </c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9" x14ac:dyDescent="0.25">
      <c r="A2" s="21" t="s">
        <v>1</v>
      </c>
      <c r="B2" s="21"/>
      <c r="C2" s="21"/>
      <c r="D2" s="21"/>
      <c r="E2" s="21"/>
      <c r="F2" s="22" t="s">
        <v>2</v>
      </c>
      <c r="G2" s="22"/>
      <c r="H2" s="23" t="s">
        <v>3</v>
      </c>
      <c r="I2" s="23"/>
      <c r="J2" s="22" t="s">
        <v>4</v>
      </c>
      <c r="K2" s="22"/>
      <c r="L2" s="23" t="s">
        <v>5</v>
      </c>
      <c r="M2" s="23"/>
      <c r="N2" s="22" t="s">
        <v>6</v>
      </c>
      <c r="O2" s="22"/>
      <c r="P2" s="23" t="s">
        <v>7</v>
      </c>
      <c r="Q2" s="23"/>
      <c r="R2" s="18" t="s">
        <v>8</v>
      </c>
      <c r="S2" s="18"/>
    </row>
    <row r="3" spans="1:19" ht="14.25" customHeight="1" x14ac:dyDescent="0.25">
      <c r="A3" s="1" t="s">
        <v>9</v>
      </c>
      <c r="B3" s="2" t="s">
        <v>10</v>
      </c>
      <c r="C3" s="2" t="s">
        <v>11</v>
      </c>
      <c r="D3" s="3" t="s">
        <v>12</v>
      </c>
      <c r="E3" s="3" t="s">
        <v>13</v>
      </c>
      <c r="F3" s="4" t="s">
        <v>14</v>
      </c>
      <c r="G3" s="4" t="s">
        <v>15</v>
      </c>
      <c r="H3" s="5" t="s">
        <v>14</v>
      </c>
      <c r="I3" s="5" t="s">
        <v>15</v>
      </c>
      <c r="J3" s="4" t="s">
        <v>14</v>
      </c>
      <c r="K3" s="4" t="s">
        <v>15</v>
      </c>
      <c r="L3" s="5" t="s">
        <v>14</v>
      </c>
      <c r="M3" s="5" t="s">
        <v>15</v>
      </c>
      <c r="N3" s="4" t="s">
        <v>14</v>
      </c>
      <c r="O3" s="4" t="s">
        <v>15</v>
      </c>
      <c r="P3" s="5" t="s">
        <v>14</v>
      </c>
      <c r="Q3" s="5" t="s">
        <v>15</v>
      </c>
      <c r="R3" s="6" t="s">
        <v>15</v>
      </c>
      <c r="S3" s="7" t="s">
        <v>16</v>
      </c>
    </row>
    <row r="4" spans="1:19" x14ac:dyDescent="0.25">
      <c r="A4" s="8">
        <v>10</v>
      </c>
      <c r="B4" s="9" t="s">
        <v>58</v>
      </c>
      <c r="C4" s="9" t="s">
        <v>48</v>
      </c>
      <c r="D4" s="10"/>
      <c r="E4" s="10"/>
      <c r="F4" s="11">
        <v>103</v>
      </c>
      <c r="G4" s="12">
        <f>(F4/120)</f>
        <v>0.85833333333333328</v>
      </c>
      <c r="H4" s="11">
        <v>98</v>
      </c>
      <c r="I4" s="12">
        <f>(H4/110)</f>
        <v>0.89090909090909087</v>
      </c>
      <c r="J4" s="11">
        <v>94</v>
      </c>
      <c r="K4" s="12">
        <f>(J4/220)</f>
        <v>0.42727272727272725</v>
      </c>
      <c r="L4" s="11">
        <v>76</v>
      </c>
      <c r="M4" s="12">
        <f>(L4/100)</f>
        <v>0.76</v>
      </c>
      <c r="N4" s="11">
        <v>60</v>
      </c>
      <c r="O4" s="12">
        <f>(N4/80)</f>
        <v>0.75</v>
      </c>
      <c r="P4" s="11">
        <v>45</v>
      </c>
      <c r="Q4" s="12">
        <f>(P4/100)</f>
        <v>0.45</v>
      </c>
      <c r="R4" s="13">
        <f>G4+I4+K4+M4+O4+Q4</f>
        <v>4.1365151515151517</v>
      </c>
      <c r="S4" s="14">
        <v>1</v>
      </c>
    </row>
    <row r="5" spans="1:19" x14ac:dyDescent="0.25">
      <c r="A5" s="8">
        <v>1</v>
      </c>
      <c r="B5" s="9" t="s">
        <v>55</v>
      </c>
      <c r="C5" s="9" t="s">
        <v>42</v>
      </c>
      <c r="D5" s="10"/>
      <c r="E5" s="10"/>
      <c r="F5" s="11">
        <v>98</v>
      </c>
      <c r="G5" s="12">
        <f>(F5/120)</f>
        <v>0.81666666666666665</v>
      </c>
      <c r="H5" s="11">
        <v>80</v>
      </c>
      <c r="I5" s="12">
        <f>(H5/110)</f>
        <v>0.72727272727272729</v>
      </c>
      <c r="J5" s="11">
        <v>100</v>
      </c>
      <c r="K5" s="12">
        <f>(J5/220)</f>
        <v>0.45454545454545453</v>
      </c>
      <c r="L5" s="11">
        <v>55</v>
      </c>
      <c r="M5" s="12">
        <f>(L5/100)</f>
        <v>0.55000000000000004</v>
      </c>
      <c r="N5" s="11">
        <v>69</v>
      </c>
      <c r="O5" s="12">
        <f>(N5/80)</f>
        <v>0.86250000000000004</v>
      </c>
      <c r="P5" s="11">
        <v>40</v>
      </c>
      <c r="Q5" s="12">
        <f>(P5/100)</f>
        <v>0.4</v>
      </c>
      <c r="R5" s="13">
        <f>G5+I5+K5+M5+O5+Q5</f>
        <v>3.8109848484848485</v>
      </c>
      <c r="S5" s="14">
        <v>2</v>
      </c>
    </row>
    <row r="6" spans="1:19" ht="15" customHeight="1" x14ac:dyDescent="0.25">
      <c r="A6" s="8">
        <v>4</v>
      </c>
      <c r="B6" s="9"/>
      <c r="C6" s="9" t="s">
        <v>45</v>
      </c>
      <c r="D6" s="10"/>
      <c r="E6" s="10"/>
      <c r="F6" s="11">
        <v>103</v>
      </c>
      <c r="G6" s="12">
        <f>(F6/120)</f>
        <v>0.85833333333333328</v>
      </c>
      <c r="H6" s="11">
        <v>62</v>
      </c>
      <c r="I6" s="12">
        <f>(H6/110)</f>
        <v>0.5636363636363636</v>
      </c>
      <c r="J6" s="11">
        <v>98</v>
      </c>
      <c r="K6" s="12">
        <f>(J6/220)</f>
        <v>0.44545454545454544</v>
      </c>
      <c r="L6" s="11">
        <v>69</v>
      </c>
      <c r="M6" s="12">
        <f>(L6/100)</f>
        <v>0.69</v>
      </c>
      <c r="N6" s="11">
        <v>37</v>
      </c>
      <c r="O6" s="12">
        <f>(N6/80)</f>
        <v>0.46250000000000002</v>
      </c>
      <c r="P6" s="11">
        <v>70</v>
      </c>
      <c r="Q6" s="12">
        <f>(P6/100)</f>
        <v>0.7</v>
      </c>
      <c r="R6" s="13">
        <f>G6+I6+K6+M6+O6+Q6</f>
        <v>3.7199242424242422</v>
      </c>
      <c r="S6" s="14">
        <v>3</v>
      </c>
    </row>
    <row r="7" spans="1:19" x14ac:dyDescent="0.25">
      <c r="A7" s="8">
        <v>5</v>
      </c>
      <c r="B7" s="9" t="s">
        <v>27</v>
      </c>
      <c r="C7" s="9" t="s">
        <v>46</v>
      </c>
      <c r="D7" s="10"/>
      <c r="E7" s="10"/>
      <c r="F7" s="11">
        <v>101</v>
      </c>
      <c r="G7" s="12">
        <f>(F7/120)</f>
        <v>0.84166666666666667</v>
      </c>
      <c r="H7" s="11">
        <v>80</v>
      </c>
      <c r="I7" s="12">
        <f>(H7/110)</f>
        <v>0.72727272727272729</v>
      </c>
      <c r="J7" s="11">
        <v>122</v>
      </c>
      <c r="K7" s="12">
        <f>(J7/220)</f>
        <v>0.55454545454545456</v>
      </c>
      <c r="L7" s="11">
        <v>43</v>
      </c>
      <c r="M7" s="12">
        <f>(L7/100)</f>
        <v>0.43</v>
      </c>
      <c r="N7" s="11">
        <v>41</v>
      </c>
      <c r="O7" s="12">
        <f>(N7/80)</f>
        <v>0.51249999999999996</v>
      </c>
      <c r="P7" s="11">
        <v>50</v>
      </c>
      <c r="Q7" s="12">
        <f>(P7/100)</f>
        <v>0.5</v>
      </c>
      <c r="R7" s="13">
        <f>G7+I7+K7+M7+O7+Q7</f>
        <v>3.5659848484848489</v>
      </c>
      <c r="S7" s="14">
        <v>4</v>
      </c>
    </row>
    <row r="8" spans="1:19" x14ac:dyDescent="0.25">
      <c r="A8" s="8">
        <v>2</v>
      </c>
      <c r="B8" s="9" t="s">
        <v>50</v>
      </c>
      <c r="C8" s="9" t="s">
        <v>47</v>
      </c>
      <c r="D8" s="10"/>
      <c r="E8" s="10"/>
      <c r="F8" s="11">
        <v>90</v>
      </c>
      <c r="G8" s="12">
        <f>(F8/120)</f>
        <v>0.75</v>
      </c>
      <c r="H8" s="11">
        <v>52</v>
      </c>
      <c r="I8" s="12">
        <f>(H8/110)</f>
        <v>0.47272727272727272</v>
      </c>
      <c r="J8" s="11">
        <v>22</v>
      </c>
      <c r="K8" s="12">
        <f>(J8/220)</f>
        <v>0.1</v>
      </c>
      <c r="L8" s="11">
        <v>26</v>
      </c>
      <c r="M8" s="12">
        <f>(L8/100)</f>
        <v>0.26</v>
      </c>
      <c r="N8" s="11">
        <v>23</v>
      </c>
      <c r="O8" s="12">
        <f>(N8/80)</f>
        <v>0.28749999999999998</v>
      </c>
      <c r="P8" s="11">
        <v>55</v>
      </c>
      <c r="Q8" s="12">
        <f>(P8/100)</f>
        <v>0.55000000000000004</v>
      </c>
      <c r="R8" s="13">
        <f>G8+I8+K8+M8+O8+Q8</f>
        <v>2.4202272727272724</v>
      </c>
      <c r="S8" s="14">
        <v>5</v>
      </c>
    </row>
    <row r="9" spans="1:19" x14ac:dyDescent="0.25">
      <c r="A9" s="8"/>
      <c r="B9" s="9"/>
      <c r="C9" s="9"/>
      <c r="D9" s="10"/>
      <c r="E9" s="10"/>
      <c r="F9" s="11"/>
      <c r="G9" s="12">
        <f t="shared" ref="G9:G12" si="0">(F9/120)</f>
        <v>0</v>
      </c>
      <c r="H9" s="11"/>
      <c r="I9" s="12">
        <f t="shared" ref="I9:I12" si="1">(H9/110)</f>
        <v>0</v>
      </c>
      <c r="J9" s="11"/>
      <c r="K9" s="12">
        <f t="shared" ref="K9:K12" si="2">(J9/220)</f>
        <v>0</v>
      </c>
      <c r="L9" s="11"/>
      <c r="M9" s="12">
        <f t="shared" ref="M9:M12" si="3">(L9/100)</f>
        <v>0</v>
      </c>
      <c r="N9" s="11"/>
      <c r="O9" s="12">
        <f t="shared" ref="O9:O12" si="4">(N9/80)</f>
        <v>0</v>
      </c>
      <c r="P9" s="11"/>
      <c r="Q9" s="12">
        <f t="shared" ref="Q9:Q12" si="5">(P9/100)</f>
        <v>0</v>
      </c>
      <c r="R9" s="13">
        <f t="shared" ref="R9:R12" si="6">G9+I9+K9+M9+O9+Q9</f>
        <v>0</v>
      </c>
      <c r="S9" s="14"/>
    </row>
    <row r="10" spans="1:19" x14ac:dyDescent="0.25">
      <c r="A10" s="8"/>
      <c r="B10" s="9"/>
      <c r="C10" s="9"/>
      <c r="D10" s="10"/>
      <c r="E10" s="10"/>
      <c r="F10" s="11"/>
      <c r="G10" s="12">
        <f t="shared" si="0"/>
        <v>0</v>
      </c>
      <c r="H10" s="11"/>
      <c r="I10" s="12">
        <f t="shared" si="1"/>
        <v>0</v>
      </c>
      <c r="J10" s="11"/>
      <c r="K10" s="12">
        <f t="shared" si="2"/>
        <v>0</v>
      </c>
      <c r="L10" s="11"/>
      <c r="M10" s="12">
        <f t="shared" si="3"/>
        <v>0</v>
      </c>
      <c r="N10" s="11"/>
      <c r="O10" s="12">
        <f t="shared" si="4"/>
        <v>0</v>
      </c>
      <c r="P10" s="11"/>
      <c r="Q10" s="12">
        <f t="shared" si="5"/>
        <v>0</v>
      </c>
      <c r="R10" s="13">
        <f t="shared" si="6"/>
        <v>0</v>
      </c>
      <c r="S10" s="14"/>
    </row>
    <row r="11" spans="1:19" x14ac:dyDescent="0.25">
      <c r="A11" s="8"/>
      <c r="B11" s="9"/>
      <c r="C11" s="9"/>
      <c r="D11" s="10"/>
      <c r="E11" s="10"/>
      <c r="F11" s="11"/>
      <c r="G11" s="12">
        <f t="shared" si="0"/>
        <v>0</v>
      </c>
      <c r="H11" s="11"/>
      <c r="I11" s="12">
        <f t="shared" si="1"/>
        <v>0</v>
      </c>
      <c r="J11" s="11"/>
      <c r="K11" s="12">
        <f t="shared" si="2"/>
        <v>0</v>
      </c>
      <c r="L11" s="11"/>
      <c r="M11" s="12">
        <f t="shared" si="3"/>
        <v>0</v>
      </c>
      <c r="N11" s="11"/>
      <c r="O11" s="12">
        <f t="shared" si="4"/>
        <v>0</v>
      </c>
      <c r="P11" s="11"/>
      <c r="Q11" s="12">
        <f t="shared" si="5"/>
        <v>0</v>
      </c>
      <c r="R11" s="13">
        <f t="shared" si="6"/>
        <v>0</v>
      </c>
      <c r="S11" s="14"/>
    </row>
    <row r="12" spans="1:19" x14ac:dyDescent="0.25">
      <c r="A12" s="8"/>
      <c r="B12" s="9"/>
      <c r="C12" s="9"/>
      <c r="D12" s="10"/>
      <c r="E12" s="10"/>
      <c r="F12" s="11"/>
      <c r="G12" s="12">
        <f t="shared" si="0"/>
        <v>0</v>
      </c>
      <c r="H12" s="11"/>
      <c r="I12" s="12">
        <f t="shared" si="1"/>
        <v>0</v>
      </c>
      <c r="J12" s="11"/>
      <c r="K12" s="12">
        <f t="shared" si="2"/>
        <v>0</v>
      </c>
      <c r="L12" s="11"/>
      <c r="M12" s="12">
        <f t="shared" si="3"/>
        <v>0</v>
      </c>
      <c r="N12" s="11"/>
      <c r="O12" s="12">
        <f t="shared" si="4"/>
        <v>0</v>
      </c>
      <c r="P12" s="11"/>
      <c r="Q12" s="12">
        <f t="shared" si="5"/>
        <v>0</v>
      </c>
      <c r="R12" s="13">
        <f t="shared" si="6"/>
        <v>0</v>
      </c>
      <c r="S12" s="14"/>
    </row>
    <row r="13" spans="1:19" x14ac:dyDescent="0.25">
      <c r="A13" s="8"/>
      <c r="B13" s="9"/>
      <c r="C13" s="9"/>
      <c r="D13" s="10"/>
      <c r="E13" s="10"/>
      <c r="F13" s="11"/>
      <c r="G13" s="12"/>
      <c r="H13" s="11"/>
      <c r="I13" s="12"/>
      <c r="J13" s="11"/>
      <c r="K13" s="12"/>
      <c r="L13" s="11"/>
      <c r="M13" s="12"/>
      <c r="N13" s="11"/>
      <c r="O13" s="12"/>
      <c r="P13" s="11"/>
      <c r="Q13" s="12"/>
      <c r="R13" s="13"/>
      <c r="S13" s="14"/>
    </row>
    <row r="14" spans="1:19" x14ac:dyDescent="0.25">
      <c r="A14" s="8"/>
      <c r="B14" s="9"/>
      <c r="C14" s="9"/>
      <c r="D14" s="10"/>
      <c r="E14" s="10"/>
      <c r="F14" s="11"/>
      <c r="G14" s="12"/>
      <c r="H14" s="11"/>
      <c r="I14" s="12"/>
      <c r="J14" s="11"/>
      <c r="K14" s="12"/>
      <c r="L14" s="11"/>
      <c r="M14" s="12"/>
      <c r="N14" s="11"/>
      <c r="O14" s="12"/>
      <c r="P14" s="11"/>
      <c r="Q14" s="12"/>
      <c r="R14" s="13"/>
      <c r="S14" s="14"/>
    </row>
    <row r="15" spans="1:19" ht="15.75" x14ac:dyDescent="0.25">
      <c r="A15" s="8"/>
      <c r="B15" s="9"/>
      <c r="C15" s="9"/>
      <c r="D15" s="10"/>
      <c r="E15" s="10"/>
      <c r="F15" s="19" t="s">
        <v>26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3"/>
      <c r="S15" s="14"/>
    </row>
    <row r="16" spans="1:19" x14ac:dyDescent="0.25">
      <c r="A16" s="1" t="s">
        <v>9</v>
      </c>
      <c r="B16" s="2" t="s">
        <v>10</v>
      </c>
      <c r="C16" s="2" t="s">
        <v>11</v>
      </c>
      <c r="D16" s="3" t="s">
        <v>12</v>
      </c>
      <c r="E16" s="3" t="s">
        <v>13</v>
      </c>
      <c r="F16" s="4" t="s">
        <v>14</v>
      </c>
      <c r="G16" s="4" t="s">
        <v>15</v>
      </c>
      <c r="H16" s="5" t="s">
        <v>14</v>
      </c>
      <c r="I16" s="5" t="s">
        <v>15</v>
      </c>
      <c r="J16" s="4" t="s">
        <v>14</v>
      </c>
      <c r="K16" s="4" t="s">
        <v>15</v>
      </c>
      <c r="L16" s="5" t="s">
        <v>14</v>
      </c>
      <c r="M16" s="5" t="s">
        <v>15</v>
      </c>
      <c r="N16" s="4" t="s">
        <v>14</v>
      </c>
      <c r="O16" s="4" t="s">
        <v>15</v>
      </c>
      <c r="P16" s="5" t="s">
        <v>14</v>
      </c>
      <c r="Q16" s="5" t="s">
        <v>15</v>
      </c>
      <c r="R16" s="6" t="s">
        <v>15</v>
      </c>
      <c r="S16" s="7" t="s">
        <v>16</v>
      </c>
    </row>
    <row r="17" spans="1:19" x14ac:dyDescent="0.25">
      <c r="A17" s="8">
        <v>9</v>
      </c>
      <c r="B17" s="9" t="s">
        <v>57</v>
      </c>
      <c r="C17" s="9" t="s">
        <v>43</v>
      </c>
      <c r="D17" s="10"/>
      <c r="E17" s="10"/>
      <c r="F17" s="11">
        <v>104</v>
      </c>
      <c r="G17" s="12">
        <f>(F17/120)</f>
        <v>0.8666666666666667</v>
      </c>
      <c r="H17" s="11">
        <v>88</v>
      </c>
      <c r="I17" s="12">
        <f>(H17/110)</f>
        <v>0.8</v>
      </c>
      <c r="J17" s="11">
        <v>97</v>
      </c>
      <c r="K17" s="12">
        <f>(J17/220)</f>
        <v>0.44090909090909092</v>
      </c>
      <c r="L17" s="11">
        <v>77</v>
      </c>
      <c r="M17" s="12">
        <f>(L17/100)</f>
        <v>0.77</v>
      </c>
      <c r="N17" s="11">
        <v>70</v>
      </c>
      <c r="O17" s="12">
        <f>(N17/80)</f>
        <v>0.875</v>
      </c>
      <c r="P17" s="11">
        <v>210</v>
      </c>
      <c r="Q17" s="12">
        <f>(P17/250)</f>
        <v>0.84</v>
      </c>
      <c r="R17" s="13">
        <f>G17+I17+K17+M17+O17+Q17</f>
        <v>4.5925757575757578</v>
      </c>
      <c r="S17" s="14">
        <v>1</v>
      </c>
    </row>
    <row r="18" spans="1:19" x14ac:dyDescent="0.25">
      <c r="A18" s="8">
        <v>12</v>
      </c>
      <c r="B18" s="9" t="s">
        <v>24</v>
      </c>
      <c r="C18" s="9" t="s">
        <v>28</v>
      </c>
      <c r="D18" s="10"/>
      <c r="E18" s="10"/>
      <c r="F18" s="11">
        <v>106</v>
      </c>
      <c r="G18" s="12">
        <f>(F18/120)</f>
        <v>0.8833333333333333</v>
      </c>
      <c r="H18" s="11">
        <v>69</v>
      </c>
      <c r="I18" s="12">
        <f>(H18/110)</f>
        <v>0.62727272727272732</v>
      </c>
      <c r="J18" s="11">
        <v>102</v>
      </c>
      <c r="K18" s="12">
        <f>(J18/220)</f>
        <v>0.46363636363636362</v>
      </c>
      <c r="L18" s="11">
        <v>57</v>
      </c>
      <c r="M18" s="12">
        <f>(L18/100)</f>
        <v>0.56999999999999995</v>
      </c>
      <c r="N18" s="11">
        <v>64</v>
      </c>
      <c r="O18" s="12">
        <f>(N18/80)</f>
        <v>0.8</v>
      </c>
      <c r="P18" s="11">
        <v>200</v>
      </c>
      <c r="Q18" s="12">
        <f>(P18/250)</f>
        <v>0.8</v>
      </c>
      <c r="R18" s="13">
        <f>G18+I18+K18+M18+O18+Q18</f>
        <v>4.1442424242424245</v>
      </c>
      <c r="S18" s="14">
        <v>2</v>
      </c>
    </row>
    <row r="19" spans="1:19" ht="15" customHeight="1" x14ac:dyDescent="0.25">
      <c r="A19" s="8">
        <v>7</v>
      </c>
      <c r="B19" s="9" t="s">
        <v>36</v>
      </c>
      <c r="C19" s="9" t="s">
        <v>37</v>
      </c>
      <c r="D19" s="24" t="e">
        <f>(C19/120)</f>
        <v>#VALUE!</v>
      </c>
      <c r="E19" s="25"/>
      <c r="F19" s="11">
        <v>111</v>
      </c>
      <c r="G19" s="12">
        <f>(F19/120)</f>
        <v>0.92500000000000004</v>
      </c>
      <c r="H19" s="11">
        <v>82</v>
      </c>
      <c r="I19" s="12">
        <f>(H19/110)</f>
        <v>0.74545454545454548</v>
      </c>
      <c r="J19" s="11">
        <v>68</v>
      </c>
      <c r="K19" s="12">
        <f>(J19/220)</f>
        <v>0.30909090909090908</v>
      </c>
      <c r="L19" s="11">
        <v>29</v>
      </c>
      <c r="M19" s="12">
        <f>(L19/100)</f>
        <v>0.28999999999999998</v>
      </c>
      <c r="N19" s="11">
        <v>70</v>
      </c>
      <c r="O19" s="12">
        <f>(N19/80)</f>
        <v>0.875</v>
      </c>
      <c r="P19" s="11">
        <v>220</v>
      </c>
      <c r="Q19" s="12">
        <f>(P19/250)</f>
        <v>0.88</v>
      </c>
      <c r="R19" s="13">
        <f>G19+I19+K19+M19+O19+Q19</f>
        <v>4.0245454545454544</v>
      </c>
      <c r="S19" s="14">
        <v>3</v>
      </c>
    </row>
    <row r="20" spans="1:19" ht="15" customHeight="1" x14ac:dyDescent="0.25">
      <c r="A20" s="8">
        <v>8</v>
      </c>
      <c r="B20" s="9" t="s">
        <v>56</v>
      </c>
      <c r="C20" s="9" t="s">
        <v>39</v>
      </c>
      <c r="D20" s="10"/>
      <c r="E20" s="10"/>
      <c r="F20" s="11">
        <v>106</v>
      </c>
      <c r="G20" s="12">
        <f>(F20/120)</f>
        <v>0.8833333333333333</v>
      </c>
      <c r="H20" s="11">
        <v>56</v>
      </c>
      <c r="I20" s="12">
        <f>(H20/110)</f>
        <v>0.50909090909090904</v>
      </c>
      <c r="J20" s="11">
        <v>72</v>
      </c>
      <c r="K20" s="12">
        <f>(J20/220)</f>
        <v>0.32727272727272727</v>
      </c>
      <c r="L20" s="11">
        <v>72</v>
      </c>
      <c r="M20" s="12">
        <f>(L20/100)</f>
        <v>0.72</v>
      </c>
      <c r="N20" s="11">
        <v>70</v>
      </c>
      <c r="O20" s="12">
        <f>(N20/80)</f>
        <v>0.875</v>
      </c>
      <c r="P20" s="11">
        <v>140</v>
      </c>
      <c r="Q20" s="12">
        <f>(P20/250)</f>
        <v>0.56000000000000005</v>
      </c>
      <c r="R20" s="13">
        <f>G20+I20+K20+M20+O20+Q20</f>
        <v>3.8746969696969695</v>
      </c>
      <c r="S20" s="14">
        <v>4</v>
      </c>
    </row>
    <row r="21" spans="1:19" ht="15" customHeight="1" x14ac:dyDescent="0.25">
      <c r="A21" s="8">
        <v>13</v>
      </c>
      <c r="B21" s="9" t="s">
        <v>27</v>
      </c>
      <c r="C21" s="9" t="s">
        <v>46</v>
      </c>
      <c r="D21" s="9"/>
      <c r="E21" s="9"/>
      <c r="F21" s="11">
        <v>88</v>
      </c>
      <c r="G21" s="12">
        <f>(F21/120)</f>
        <v>0.73333333333333328</v>
      </c>
      <c r="H21" s="11">
        <v>86</v>
      </c>
      <c r="I21" s="12">
        <f>(H21/110)</f>
        <v>0.78181818181818186</v>
      </c>
      <c r="J21" s="11">
        <v>79</v>
      </c>
      <c r="K21" s="12">
        <f>(J21/220)</f>
        <v>0.35909090909090907</v>
      </c>
      <c r="L21" s="11">
        <v>45</v>
      </c>
      <c r="M21" s="12">
        <f>(L21/100)</f>
        <v>0.45</v>
      </c>
      <c r="N21" s="11">
        <v>60</v>
      </c>
      <c r="O21" s="12">
        <f>(N21/80)</f>
        <v>0.75</v>
      </c>
      <c r="P21" s="11">
        <v>130</v>
      </c>
      <c r="Q21" s="12">
        <f>(P21/250)</f>
        <v>0.52</v>
      </c>
      <c r="R21" s="13">
        <f>G21+I21+K21+M21+O21+Q21</f>
        <v>3.5942424242424242</v>
      </c>
      <c r="S21" s="14">
        <v>5</v>
      </c>
    </row>
    <row r="22" spans="1:19" ht="15" customHeight="1" x14ac:dyDescent="0.25">
      <c r="A22" s="8">
        <v>11</v>
      </c>
      <c r="B22" s="9" t="s">
        <v>49</v>
      </c>
      <c r="C22" s="9" t="s">
        <v>44</v>
      </c>
      <c r="D22" s="9"/>
      <c r="E22" s="9"/>
      <c r="F22" s="11">
        <v>98</v>
      </c>
      <c r="G22" s="12">
        <f>(F22/120)</f>
        <v>0.81666666666666665</v>
      </c>
      <c r="H22" s="11">
        <v>57</v>
      </c>
      <c r="I22" s="12">
        <f>(H22/110)</f>
        <v>0.51818181818181819</v>
      </c>
      <c r="J22" s="11">
        <v>81</v>
      </c>
      <c r="K22" s="12">
        <f>(J22/220)</f>
        <v>0.36818181818181817</v>
      </c>
      <c r="L22" s="11">
        <v>28</v>
      </c>
      <c r="M22" s="12">
        <f>(L22/100)</f>
        <v>0.28000000000000003</v>
      </c>
      <c r="N22" s="11">
        <v>75</v>
      </c>
      <c r="O22" s="12">
        <f>(N22/80)</f>
        <v>0.9375</v>
      </c>
      <c r="P22" s="11">
        <v>140</v>
      </c>
      <c r="Q22" s="12">
        <f>(P22/250)</f>
        <v>0.56000000000000005</v>
      </c>
      <c r="R22" s="13">
        <f>G22+I22+K22+M22+O22+Q22</f>
        <v>3.4805303030303034</v>
      </c>
      <c r="S22" s="14">
        <v>6</v>
      </c>
    </row>
    <row r="23" spans="1:19" ht="15" customHeight="1" x14ac:dyDescent="0.25">
      <c r="A23" s="8">
        <v>15</v>
      </c>
      <c r="B23" s="9" t="s">
        <v>31</v>
      </c>
      <c r="C23" s="9" t="s">
        <v>52</v>
      </c>
      <c r="D23" s="9"/>
      <c r="E23" s="9"/>
      <c r="F23" s="11">
        <v>82</v>
      </c>
      <c r="G23" s="12">
        <f>(F23/120)</f>
        <v>0.68333333333333335</v>
      </c>
      <c r="H23" s="11">
        <v>58</v>
      </c>
      <c r="I23" s="12">
        <f>(H23/110)</f>
        <v>0.52727272727272723</v>
      </c>
      <c r="J23" s="11">
        <v>40</v>
      </c>
      <c r="K23" s="12">
        <f>(J23/220)</f>
        <v>0.18181818181818182</v>
      </c>
      <c r="L23" s="11">
        <v>65</v>
      </c>
      <c r="M23" s="12">
        <f>(L23/100)</f>
        <v>0.65</v>
      </c>
      <c r="N23" s="11">
        <v>55</v>
      </c>
      <c r="O23" s="12">
        <f>(N23/80)</f>
        <v>0.6875</v>
      </c>
      <c r="P23" s="11">
        <v>130</v>
      </c>
      <c r="Q23" s="12">
        <f>(P23/250)</f>
        <v>0.52</v>
      </c>
      <c r="R23" s="13">
        <f>G23+I23+K23+M23+O23+Q23</f>
        <v>3.2499242424242425</v>
      </c>
      <c r="S23" s="14">
        <v>7</v>
      </c>
    </row>
    <row r="24" spans="1:19" ht="15" customHeight="1" x14ac:dyDescent="0.25">
      <c r="A24" s="8">
        <v>14</v>
      </c>
      <c r="B24" s="9" t="s">
        <v>59</v>
      </c>
      <c r="C24" s="9" t="s">
        <v>51</v>
      </c>
      <c r="D24" s="9"/>
      <c r="E24" s="9"/>
      <c r="F24" s="11">
        <v>104</v>
      </c>
      <c r="G24" s="12">
        <f>(F24/120)</f>
        <v>0.8666666666666667</v>
      </c>
      <c r="H24" s="11">
        <v>39</v>
      </c>
      <c r="I24" s="12">
        <f>(H24/110)</f>
        <v>0.35454545454545455</v>
      </c>
      <c r="J24" s="11">
        <v>67</v>
      </c>
      <c r="K24" s="12">
        <f>(J24/220)</f>
        <v>0.30454545454545456</v>
      </c>
      <c r="L24" s="11">
        <v>37</v>
      </c>
      <c r="M24" s="12">
        <f>(L24/100)</f>
        <v>0.37</v>
      </c>
      <c r="N24" s="11">
        <v>65</v>
      </c>
      <c r="O24" s="12">
        <f>(N24/80)</f>
        <v>0.8125</v>
      </c>
      <c r="P24" s="11">
        <v>100</v>
      </c>
      <c r="Q24" s="12">
        <f>(P24/250)</f>
        <v>0.4</v>
      </c>
      <c r="R24" s="13">
        <f>G24+I24+K24+M24+O24+Q24</f>
        <v>3.1082575757575759</v>
      </c>
      <c r="S24" s="14">
        <v>8</v>
      </c>
    </row>
    <row r="25" spans="1:19" ht="15" customHeight="1" x14ac:dyDescent="0.25">
      <c r="A25" s="8">
        <v>6</v>
      </c>
      <c r="B25" s="9" t="s">
        <v>31</v>
      </c>
      <c r="C25" s="9" t="s">
        <v>32</v>
      </c>
      <c r="D25" s="10"/>
      <c r="E25" s="10"/>
      <c r="F25" s="11">
        <v>98</v>
      </c>
      <c r="G25" s="12">
        <f>(F25/120)</f>
        <v>0.81666666666666665</v>
      </c>
      <c r="H25" s="11">
        <v>42</v>
      </c>
      <c r="I25" s="12">
        <f>(H25/110)</f>
        <v>0.38181818181818183</v>
      </c>
      <c r="J25" s="11">
        <v>85</v>
      </c>
      <c r="K25" s="12">
        <f>(J25/220)</f>
        <v>0.38636363636363635</v>
      </c>
      <c r="L25" s="11">
        <v>46</v>
      </c>
      <c r="M25" s="12">
        <f>(L25/100)</f>
        <v>0.46</v>
      </c>
      <c r="N25" s="11">
        <v>55</v>
      </c>
      <c r="O25" s="12">
        <f>(N25/80)</f>
        <v>0.6875</v>
      </c>
      <c r="P25" s="11">
        <v>90</v>
      </c>
      <c r="Q25" s="12">
        <f>(P25/250)</f>
        <v>0.36</v>
      </c>
      <c r="R25" s="13">
        <f>G25+I25+K25+M25+O25+Q25</f>
        <v>3.0923484848484848</v>
      </c>
      <c r="S25" s="14">
        <v>9</v>
      </c>
    </row>
    <row r="26" spans="1:19" ht="15" customHeight="1" x14ac:dyDescent="0.25">
      <c r="A26" s="8">
        <v>17</v>
      </c>
      <c r="B26" s="9" t="s">
        <v>27</v>
      </c>
      <c r="C26" s="9" t="s">
        <v>54</v>
      </c>
      <c r="D26" s="9"/>
      <c r="E26" s="9"/>
      <c r="F26" s="11">
        <v>100</v>
      </c>
      <c r="G26" s="12">
        <f>(F26/120)</f>
        <v>0.83333333333333337</v>
      </c>
      <c r="H26" s="11">
        <v>74</v>
      </c>
      <c r="I26" s="12">
        <f>(H26/110)</f>
        <v>0.67272727272727273</v>
      </c>
      <c r="J26" s="11">
        <v>70</v>
      </c>
      <c r="K26" s="12">
        <f>(J26/220)</f>
        <v>0.31818181818181818</v>
      </c>
      <c r="L26" s="11">
        <v>40</v>
      </c>
      <c r="M26" s="12">
        <f>(L26/100)</f>
        <v>0.4</v>
      </c>
      <c r="N26" s="11">
        <v>45</v>
      </c>
      <c r="O26" s="12">
        <f>(N26/80)</f>
        <v>0.5625</v>
      </c>
      <c r="P26" s="11">
        <v>50</v>
      </c>
      <c r="Q26" s="12">
        <f>(P26/250)</f>
        <v>0.2</v>
      </c>
      <c r="R26" s="13">
        <f>G26+I26+K26+M26+O26+Q26</f>
        <v>2.9867424242424243</v>
      </c>
      <c r="S26" s="14">
        <v>10</v>
      </c>
    </row>
    <row r="27" spans="1:19" ht="15" customHeight="1" x14ac:dyDescent="0.25">
      <c r="A27" s="8"/>
      <c r="B27" s="9"/>
      <c r="C27" s="9"/>
      <c r="D27" s="9"/>
      <c r="E27" s="9"/>
      <c r="F27" s="11"/>
      <c r="G27" s="12">
        <f t="shared" ref="G24:G30" si="7">(F27/120)</f>
        <v>0</v>
      </c>
      <c r="H27" s="11"/>
      <c r="I27" s="12">
        <f t="shared" ref="I24:I30" si="8">(H27/110)</f>
        <v>0</v>
      </c>
      <c r="J27" s="11"/>
      <c r="K27" s="12">
        <f t="shared" ref="K24:K30" si="9">(J27/220)</f>
        <v>0</v>
      </c>
      <c r="L27" s="11"/>
      <c r="M27" s="12">
        <f t="shared" ref="M24:M30" si="10">(L27/100)</f>
        <v>0</v>
      </c>
      <c r="N27" s="11"/>
      <c r="O27" s="12">
        <f t="shared" ref="O24:O30" si="11">(N27/80)</f>
        <v>0</v>
      </c>
      <c r="P27" s="11"/>
      <c r="Q27" s="12">
        <f t="shared" ref="Q24:Q30" si="12">(P27/250)</f>
        <v>0</v>
      </c>
      <c r="R27" s="13">
        <f t="shared" ref="R24:R30" si="13">G27+I27+K27+M27+O27+Q27</f>
        <v>0</v>
      </c>
      <c r="S27" s="14"/>
    </row>
    <row r="28" spans="1:19" ht="15" customHeight="1" x14ac:dyDescent="0.25">
      <c r="A28" s="8"/>
      <c r="B28" s="9"/>
      <c r="C28" s="9"/>
      <c r="D28" s="9"/>
      <c r="E28" s="9"/>
      <c r="F28" s="11"/>
      <c r="G28" s="12">
        <f t="shared" si="7"/>
        <v>0</v>
      </c>
      <c r="H28" s="11"/>
      <c r="I28" s="12">
        <f t="shared" si="8"/>
        <v>0</v>
      </c>
      <c r="J28" s="11"/>
      <c r="K28" s="12">
        <f t="shared" si="9"/>
        <v>0</v>
      </c>
      <c r="L28" s="11"/>
      <c r="M28" s="12">
        <f t="shared" si="10"/>
        <v>0</v>
      </c>
      <c r="N28" s="11"/>
      <c r="O28" s="12">
        <f t="shared" si="11"/>
        <v>0</v>
      </c>
      <c r="P28" s="11"/>
      <c r="Q28" s="12">
        <f t="shared" si="12"/>
        <v>0</v>
      </c>
      <c r="R28" s="13">
        <f t="shared" si="13"/>
        <v>0</v>
      </c>
      <c r="S28" s="14"/>
    </row>
    <row r="29" spans="1:19" ht="15" customHeight="1" x14ac:dyDescent="0.25">
      <c r="A29" s="8"/>
      <c r="B29" s="9"/>
      <c r="C29" s="9"/>
      <c r="D29" s="9"/>
      <c r="E29" s="9"/>
      <c r="F29" s="11"/>
      <c r="G29" s="12">
        <f t="shared" si="7"/>
        <v>0</v>
      </c>
      <c r="H29" s="11"/>
      <c r="I29" s="12">
        <f t="shared" si="8"/>
        <v>0</v>
      </c>
      <c r="J29" s="11"/>
      <c r="K29" s="12">
        <f t="shared" si="9"/>
        <v>0</v>
      </c>
      <c r="L29" s="11"/>
      <c r="M29" s="12">
        <f t="shared" si="10"/>
        <v>0</v>
      </c>
      <c r="N29" s="11"/>
      <c r="O29" s="12">
        <f t="shared" si="11"/>
        <v>0</v>
      </c>
      <c r="P29" s="11"/>
      <c r="Q29" s="12">
        <f t="shared" si="12"/>
        <v>0</v>
      </c>
      <c r="R29" s="13">
        <f t="shared" si="13"/>
        <v>0</v>
      </c>
      <c r="S29" s="14"/>
    </row>
    <row r="30" spans="1:19" ht="15" customHeight="1" x14ac:dyDescent="0.25">
      <c r="A30" s="8"/>
      <c r="B30" s="9"/>
      <c r="C30" s="9"/>
      <c r="D30" s="9"/>
      <c r="E30" s="9"/>
      <c r="F30" s="11"/>
      <c r="G30" s="12">
        <f t="shared" si="7"/>
        <v>0</v>
      </c>
      <c r="H30" s="11"/>
      <c r="I30" s="12">
        <f t="shared" si="8"/>
        <v>0</v>
      </c>
      <c r="J30" s="11"/>
      <c r="K30" s="12">
        <f t="shared" si="9"/>
        <v>0</v>
      </c>
      <c r="L30" s="11"/>
      <c r="M30" s="12">
        <f t="shared" si="10"/>
        <v>0</v>
      </c>
      <c r="N30" s="11"/>
      <c r="O30" s="12">
        <f t="shared" si="11"/>
        <v>0</v>
      </c>
      <c r="P30" s="11"/>
      <c r="Q30" s="12">
        <f t="shared" si="12"/>
        <v>0</v>
      </c>
      <c r="R30" s="13">
        <f t="shared" si="13"/>
        <v>0</v>
      </c>
      <c r="S30" s="14"/>
    </row>
    <row r="31" spans="1:19" ht="15" customHeight="1" x14ac:dyDescent="0.25">
      <c r="A31" s="8"/>
      <c r="B31" s="9"/>
      <c r="C31" s="9"/>
      <c r="D31" s="10"/>
      <c r="E31" s="10"/>
      <c r="F31" s="11"/>
      <c r="G31" s="12">
        <f t="shared" ref="G23:G31" si="14">(F31/120)</f>
        <v>0</v>
      </c>
      <c r="H31" s="11"/>
      <c r="I31" s="12">
        <f t="shared" ref="I23:I31" si="15">(H31/110)</f>
        <v>0</v>
      </c>
      <c r="J31" s="11"/>
      <c r="K31" s="12">
        <f t="shared" ref="K23:K31" si="16">(J31/220)</f>
        <v>0</v>
      </c>
      <c r="L31" s="11"/>
      <c r="M31" s="12">
        <f t="shared" ref="M23:M31" si="17">(L31/100)</f>
        <v>0</v>
      </c>
      <c r="N31" s="11"/>
      <c r="O31" s="12">
        <f t="shared" ref="O23:O31" si="18">(N31/80)</f>
        <v>0</v>
      </c>
      <c r="P31" s="11"/>
      <c r="Q31" s="12">
        <f t="shared" ref="Q23:Q31" si="19">(P31/250)</f>
        <v>0</v>
      </c>
      <c r="R31" s="13">
        <f t="shared" ref="R17:R31" si="20">G31+I31+K31+M31+O31+Q31</f>
        <v>0</v>
      </c>
      <c r="S31" s="14"/>
    </row>
    <row r="33" spans="1:20" ht="15.75" x14ac:dyDescent="0.25">
      <c r="A33" s="8"/>
      <c r="B33" s="9"/>
      <c r="C33" s="9"/>
      <c r="D33" s="10"/>
      <c r="E33" s="10"/>
      <c r="F33" s="19" t="s">
        <v>29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3"/>
      <c r="S33" s="14"/>
    </row>
    <row r="34" spans="1:20" x14ac:dyDescent="0.25">
      <c r="A34" s="1" t="s">
        <v>9</v>
      </c>
      <c r="B34" s="2" t="s">
        <v>10</v>
      </c>
      <c r="C34" s="2" t="s">
        <v>11</v>
      </c>
      <c r="D34" s="3" t="s">
        <v>12</v>
      </c>
      <c r="E34" s="3" t="s">
        <v>13</v>
      </c>
      <c r="F34" s="4" t="s">
        <v>14</v>
      </c>
      <c r="G34" s="4" t="s">
        <v>15</v>
      </c>
      <c r="H34" s="5" t="s">
        <v>14</v>
      </c>
      <c r="I34" s="5" t="s">
        <v>15</v>
      </c>
      <c r="J34" s="4" t="s">
        <v>14</v>
      </c>
      <c r="K34" s="4" t="s">
        <v>15</v>
      </c>
      <c r="L34" s="5" t="s">
        <v>14</v>
      </c>
      <c r="M34" s="5" t="s">
        <v>15</v>
      </c>
      <c r="N34" s="4" t="s">
        <v>14</v>
      </c>
      <c r="O34" s="4" t="s">
        <v>15</v>
      </c>
      <c r="P34" s="5" t="s">
        <v>14</v>
      </c>
      <c r="Q34" s="5" t="s">
        <v>15</v>
      </c>
      <c r="R34" s="6" t="s">
        <v>15</v>
      </c>
      <c r="S34" s="7" t="s">
        <v>16</v>
      </c>
    </row>
    <row r="35" spans="1:20" x14ac:dyDescent="0.25">
      <c r="A35" s="8">
        <v>16</v>
      </c>
      <c r="B35" s="9" t="s">
        <v>27</v>
      </c>
      <c r="C35" s="9" t="s">
        <v>53</v>
      </c>
      <c r="D35" s="10"/>
      <c r="E35" s="10"/>
      <c r="F35" s="11">
        <v>98</v>
      </c>
      <c r="G35" s="12">
        <f>(F35/120)</f>
        <v>0.81666666666666665</v>
      </c>
      <c r="H35" s="11">
        <v>67</v>
      </c>
      <c r="I35" s="12">
        <f>(H35/110)</f>
        <v>0.60909090909090913</v>
      </c>
      <c r="J35" s="11">
        <v>68</v>
      </c>
      <c r="K35" s="12">
        <f>(J35/220)</f>
        <v>0.30909090909090908</v>
      </c>
      <c r="L35" s="11">
        <v>93</v>
      </c>
      <c r="M35" s="12">
        <f>(L35/100)</f>
        <v>0.93</v>
      </c>
      <c r="N35" s="11">
        <v>60</v>
      </c>
      <c r="O35" s="12">
        <f>(N35/80)</f>
        <v>0.75</v>
      </c>
      <c r="P35" s="11">
        <v>30</v>
      </c>
      <c r="Q35" s="12">
        <f>(P35/100)</f>
        <v>0.3</v>
      </c>
      <c r="R35" s="13">
        <f>G35+I35+K35+M35+O35+Q35</f>
        <v>3.7148484848484848</v>
      </c>
      <c r="S35" s="14">
        <v>1</v>
      </c>
      <c r="T35" t="s">
        <v>30</v>
      </c>
    </row>
    <row r="36" spans="1:20" x14ac:dyDescent="0.25">
      <c r="A36" s="8">
        <v>3</v>
      </c>
      <c r="B36" s="9" t="s">
        <v>50</v>
      </c>
      <c r="C36" s="9" t="s">
        <v>44</v>
      </c>
      <c r="D36" s="10"/>
      <c r="E36" s="10"/>
      <c r="F36" s="11">
        <v>83</v>
      </c>
      <c r="G36" s="12">
        <f>(F36/120)</f>
        <v>0.69166666666666665</v>
      </c>
      <c r="H36" s="11">
        <v>54</v>
      </c>
      <c r="I36" s="12">
        <f>(H36/110)</f>
        <v>0.49090909090909091</v>
      </c>
      <c r="J36" s="11">
        <v>40</v>
      </c>
      <c r="K36" s="12">
        <f>(J36/220)</f>
        <v>0.18181818181818182</v>
      </c>
      <c r="L36" s="11">
        <v>78</v>
      </c>
      <c r="M36" s="12">
        <f>(L36/100)</f>
        <v>0.78</v>
      </c>
      <c r="N36" s="11">
        <v>41</v>
      </c>
      <c r="O36" s="12">
        <f>(N36/80)</f>
        <v>0.51249999999999996</v>
      </c>
      <c r="P36" s="11">
        <v>30</v>
      </c>
      <c r="Q36" s="12">
        <f>(P36/100)</f>
        <v>0.3</v>
      </c>
      <c r="R36" s="13">
        <f>G36+I36+K36+M36+O36+Q36</f>
        <v>2.9568939393939395</v>
      </c>
      <c r="S36" s="14">
        <v>2</v>
      </c>
      <c r="T36" t="s">
        <v>30</v>
      </c>
    </row>
    <row r="37" spans="1:20" x14ac:dyDescent="0.25">
      <c r="A37" s="8"/>
      <c r="B37" s="9"/>
      <c r="C37" s="9"/>
      <c r="D37" s="10"/>
      <c r="E37" s="10"/>
      <c r="F37" s="11"/>
      <c r="G37" s="12">
        <f>(F37/120)</f>
        <v>0</v>
      </c>
      <c r="H37" s="11"/>
      <c r="I37" s="12">
        <f>(H37/110)</f>
        <v>0</v>
      </c>
      <c r="J37" s="11"/>
      <c r="K37" s="12">
        <f>(J37/220)</f>
        <v>0</v>
      </c>
      <c r="L37" s="11"/>
      <c r="M37" s="12">
        <f>(L37/100)</f>
        <v>0</v>
      </c>
      <c r="N37" s="11"/>
      <c r="O37" s="12">
        <f>(N37/80)</f>
        <v>0</v>
      </c>
      <c r="P37" s="11"/>
      <c r="Q37" s="12">
        <f>(P37/100)</f>
        <v>0</v>
      </c>
      <c r="R37" s="13">
        <f>G37+I37+K37+M37+O37+Q37</f>
        <v>0</v>
      </c>
      <c r="S37" s="14"/>
      <c r="T37" t="s">
        <v>30</v>
      </c>
    </row>
  </sheetData>
  <sortState ref="A35:R36">
    <sortCondition descending="1" ref="R35:R36"/>
  </sortState>
  <mergeCells count="12">
    <mergeCell ref="R2:S2"/>
    <mergeCell ref="F15:Q15"/>
    <mergeCell ref="F33:Q33"/>
    <mergeCell ref="A1:E1"/>
    <mergeCell ref="F1:Q1"/>
    <mergeCell ref="A2:E2"/>
    <mergeCell ref="F2:G2"/>
    <mergeCell ref="H2:I2"/>
    <mergeCell ref="J2:K2"/>
    <mergeCell ref="L2:M2"/>
    <mergeCell ref="N2:O2"/>
    <mergeCell ref="P2:Q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List1</vt:lpstr>
      <vt:lpstr>Žalany 26.3.23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Petřík, Petr</cp:lastModifiedBy>
  <dcterms:created xsi:type="dcterms:W3CDTF">2023-03-18T08:06:33Z</dcterms:created>
  <dcterms:modified xsi:type="dcterms:W3CDTF">2023-03-26T10:39:13Z</dcterms:modified>
</cp:coreProperties>
</file>