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1055" tabRatio="650" activeTab="0"/>
  </bookViews>
  <sheets>
    <sheet name="Liga" sheetId="1" r:id="rId1"/>
    <sheet name="Celkem" sheetId="2" r:id="rId2"/>
    <sheet name="PiRe" sheetId="3" r:id="rId3"/>
    <sheet name="Úpu 7,62 STD" sheetId="4" r:id="rId4"/>
  </sheets>
  <definedNames/>
  <calcPr fullCalcOnLoad="1"/>
</workbook>
</file>

<file path=xl/sharedStrings.xml><?xml version="1.0" encoding="utf-8"?>
<sst xmlns="http://schemas.openxmlformats.org/spreadsheetml/2006/main" count="415" uniqueCount="108">
  <si>
    <t>V Ý S L E D K O V Á     L I S T I N A</t>
  </si>
  <si>
    <t>Název soutěže</t>
  </si>
  <si>
    <t>Pořadatel</t>
  </si>
  <si>
    <t>Termín konání</t>
  </si>
  <si>
    <t>Místo konání</t>
  </si>
  <si>
    <t>Hodnocení</t>
  </si>
  <si>
    <t>Pojistné číslo soutěže</t>
  </si>
  <si>
    <t>Disciplíny</t>
  </si>
  <si>
    <t>Protesty</t>
  </si>
  <si>
    <t>Diskvalifikace</t>
  </si>
  <si>
    <t>Hlavní rozhodčí</t>
  </si>
  <si>
    <t>Ředitel soutěže</t>
  </si>
  <si>
    <t>Organizace, klub</t>
  </si>
  <si>
    <t>Horký Pavel</t>
  </si>
  <si>
    <t>Prepletaný Jan VR-06</t>
  </si>
  <si>
    <t>Jméno</t>
  </si>
  <si>
    <t>Pořadí</t>
  </si>
  <si>
    <t>Sportovní střelnice Žalany</t>
  </si>
  <si>
    <t>Prepletaný Jan</t>
  </si>
  <si>
    <t>KVZ &amp; SBTS Teplice</t>
  </si>
  <si>
    <t>KVZ Teplice</t>
  </si>
  <si>
    <t>Horký Tomáš</t>
  </si>
  <si>
    <t>Šorer Jiří</t>
  </si>
  <si>
    <t>10 x</t>
  </si>
  <si>
    <t>9 x</t>
  </si>
  <si>
    <t>8 x</t>
  </si>
  <si>
    <t>7 x</t>
  </si>
  <si>
    <t>6 x</t>
  </si>
  <si>
    <t>5 x</t>
  </si>
  <si>
    <t>0 x</t>
  </si>
  <si>
    <t>body celkem</t>
  </si>
  <si>
    <t>KVZ Most</t>
  </si>
  <si>
    <t>Červenka Miroslav</t>
  </si>
  <si>
    <t>Jirásek Miloslav</t>
  </si>
  <si>
    <t>KVZ Chomutov</t>
  </si>
  <si>
    <t>Pech Vít</t>
  </si>
  <si>
    <t>Steklý Vladimír</t>
  </si>
  <si>
    <t>Heřmánek Miroslav</t>
  </si>
  <si>
    <t>Kadeřábek Saša</t>
  </si>
  <si>
    <t>Novotný Zbyněk</t>
  </si>
  <si>
    <t>Schmid Bedřich</t>
  </si>
  <si>
    <t>Přibyl Petr</t>
  </si>
  <si>
    <t>Míchal Jiří</t>
  </si>
  <si>
    <t>Vlk Pavel</t>
  </si>
  <si>
    <t>Křapka Martin</t>
  </si>
  <si>
    <t>Pojer Lubomír</t>
  </si>
  <si>
    <t>Kašpar Josef</t>
  </si>
  <si>
    <t>Hrneček Jindřich</t>
  </si>
  <si>
    <t>Čengery Jan</t>
  </si>
  <si>
    <t>Volhejn Ladislav</t>
  </si>
  <si>
    <t>7,62 STD</t>
  </si>
  <si>
    <t>Dvořák L</t>
  </si>
  <si>
    <t>KVZ Louny</t>
  </si>
  <si>
    <t>Koleňák Milan</t>
  </si>
  <si>
    <t>SčS Louny</t>
  </si>
  <si>
    <t>Balík Václav</t>
  </si>
  <si>
    <t>Már Pavel</t>
  </si>
  <si>
    <t>KVZ Rakovník</t>
  </si>
  <si>
    <t>Kochleffl Petr</t>
  </si>
  <si>
    <t>Sclogel Ota</t>
  </si>
  <si>
    <t>Sháněl Lukáš</t>
  </si>
  <si>
    <t>SBTS Rakovník</t>
  </si>
  <si>
    <t>Jirásek Míra</t>
  </si>
  <si>
    <t xml:space="preserve">KVZ Teplice </t>
  </si>
  <si>
    <t>Honzka Radek</t>
  </si>
  <si>
    <t>Hodinka L</t>
  </si>
  <si>
    <t>Kovařík st.</t>
  </si>
  <si>
    <t xml:space="preserve">Kovařík </t>
  </si>
  <si>
    <t>Kvz Teplice</t>
  </si>
  <si>
    <t>Pecka Václav</t>
  </si>
  <si>
    <t>Beránek Stanislav</t>
  </si>
  <si>
    <t>Liška Přemysl</t>
  </si>
  <si>
    <t>KVZ Kladno</t>
  </si>
  <si>
    <t>Freibergr Josef</t>
  </si>
  <si>
    <t>Janoušek Petr</t>
  </si>
  <si>
    <t>Netolický jiří</t>
  </si>
  <si>
    <t>Marek Lukeš</t>
  </si>
  <si>
    <t>Skoupá Martina</t>
  </si>
  <si>
    <t>Kysela M</t>
  </si>
  <si>
    <t>Krýsa Miroslav</t>
  </si>
  <si>
    <t>Prošek Jan</t>
  </si>
  <si>
    <t>Jarní mířená Krušnohorská liga</t>
  </si>
  <si>
    <t>sobota, 31.3.2018</t>
  </si>
  <si>
    <t>Mířená Pi/Re, Úpu standart</t>
  </si>
  <si>
    <t>Mířená Pi/Re (body), Úpu standart (body-čas)</t>
  </si>
  <si>
    <t>Charvát</t>
  </si>
  <si>
    <t>Petřík Petr</t>
  </si>
  <si>
    <t>Pi/Re</t>
  </si>
  <si>
    <t>Celkem</t>
  </si>
  <si>
    <t>Hrádek M</t>
  </si>
  <si>
    <t>Punčochář</t>
  </si>
  <si>
    <t>čas</t>
  </si>
  <si>
    <t>Schlogel Ota</t>
  </si>
  <si>
    <t>pen</t>
  </si>
  <si>
    <t>penal</t>
  </si>
  <si>
    <t>Louny</t>
  </si>
  <si>
    <t xml:space="preserve">Kolařík </t>
  </si>
  <si>
    <t>Kolařík st.</t>
  </si>
  <si>
    <t>liga</t>
  </si>
  <si>
    <t>Proc</t>
  </si>
  <si>
    <t>x</t>
  </si>
  <si>
    <t>z</t>
  </si>
  <si>
    <t>v</t>
  </si>
  <si>
    <t>KLUB</t>
  </si>
  <si>
    <t xml:space="preserve">BODY </t>
  </si>
  <si>
    <t>PROC</t>
  </si>
  <si>
    <t>Míchal jiří</t>
  </si>
  <si>
    <t>poř.č.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</si>
</sst>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.0000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8"/>
      <name val="Arial"/>
      <family val="0"/>
    </font>
    <font>
      <sz val="12"/>
      <name val="Bookman Old Styl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6"/>
      <name val="Bookman Old Style"/>
      <family val="1"/>
    </font>
    <font>
      <sz val="16"/>
      <name val="Arial"/>
      <family val="2"/>
    </font>
    <font>
      <i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3" borderId="14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0" xfId="0" applyFont="1" applyFill="1" applyAlignment="1">
      <alignment/>
    </xf>
    <xf numFmtId="0" fontId="5" fillId="34" borderId="15" xfId="0" applyFont="1" applyFill="1" applyBorder="1" applyAlignment="1">
      <alignment/>
    </xf>
    <xf numFmtId="14" fontId="4" fillId="34" borderId="14" xfId="0" applyNumberFormat="1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0" fontId="4" fillId="33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14" fontId="4" fillId="34" borderId="16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35" borderId="22" xfId="0" applyFont="1" applyFill="1" applyBorder="1" applyAlignment="1">
      <alignment horizontal="center"/>
    </xf>
    <xf numFmtId="0" fontId="8" fillId="35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Fill="1" applyAlignment="1">
      <alignment/>
    </xf>
    <xf numFmtId="0" fontId="0" fillId="0" borderId="24" xfId="0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8" fillId="35" borderId="2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1" fontId="9" fillId="0" borderId="29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8" fillId="35" borderId="30" xfId="0" applyFont="1" applyFill="1" applyBorder="1" applyAlignment="1">
      <alignment horizontal="center"/>
    </xf>
    <xf numFmtId="0" fontId="8" fillId="35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35" borderId="0" xfId="0" applyFont="1" applyFill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32" xfId="0" applyFont="1" applyBorder="1" applyAlignment="1">
      <alignment/>
    </xf>
    <xf numFmtId="0" fontId="3" fillId="36" borderId="33" xfId="0" applyFont="1" applyFill="1" applyBorder="1" applyAlignment="1">
      <alignment horizontal="center"/>
    </xf>
    <xf numFmtId="0" fontId="3" fillId="36" borderId="32" xfId="0" applyFont="1" applyFill="1" applyBorder="1" applyAlignment="1">
      <alignment horizontal="center"/>
    </xf>
    <xf numFmtId="0" fontId="3" fillId="36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0" fillId="0" borderId="36" xfId="0" applyBorder="1" applyAlignment="1">
      <alignment/>
    </xf>
    <xf numFmtId="1" fontId="9" fillId="0" borderId="24" xfId="0" applyNumberFormat="1" applyFont="1" applyBorder="1" applyAlignment="1">
      <alignment horizontal="center"/>
    </xf>
    <xf numFmtId="0" fontId="0" fillId="0" borderId="37" xfId="0" applyFill="1" applyBorder="1" applyAlignment="1">
      <alignment/>
    </xf>
    <xf numFmtId="0" fontId="9" fillId="0" borderId="24" xfId="0" applyFont="1" applyFill="1" applyBorder="1" applyAlignment="1">
      <alignment horizontal="center"/>
    </xf>
    <xf numFmtId="1" fontId="9" fillId="0" borderId="24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24" xfId="0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38" xfId="0" applyFill="1" applyBorder="1" applyAlignment="1">
      <alignment/>
    </xf>
    <xf numFmtId="4" fontId="27" fillId="0" borderId="0" xfId="0" applyNumberFormat="1" applyFont="1" applyBorder="1" applyAlignment="1">
      <alignment/>
    </xf>
    <xf numFmtId="0" fontId="28" fillId="36" borderId="33" xfId="0" applyFont="1" applyFill="1" applyBorder="1" applyAlignment="1">
      <alignment horizontal="center"/>
    </xf>
    <xf numFmtId="0" fontId="28" fillId="36" borderId="32" xfId="0" applyFont="1" applyFill="1" applyBorder="1" applyAlignment="1">
      <alignment horizontal="center"/>
    </xf>
    <xf numFmtId="0" fontId="28" fillId="36" borderId="34" xfId="0" applyFont="1" applyFill="1" applyBorder="1" applyAlignment="1">
      <alignment horizontal="center"/>
    </xf>
    <xf numFmtId="0" fontId="29" fillId="0" borderId="0" xfId="0" applyFont="1" applyAlignment="1">
      <alignment/>
    </xf>
    <xf numFmtId="10" fontId="29" fillId="0" borderId="0" xfId="0" applyNumberFormat="1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S16" sqref="S16"/>
    </sheetView>
  </sheetViews>
  <sheetFormatPr defaultColWidth="9.140625" defaultRowHeight="12.75"/>
  <cols>
    <col min="1" max="1" width="23.00390625" style="0" bestFit="1" customWidth="1"/>
    <col min="2" max="2" width="32.28125" style="0" customWidth="1"/>
    <col min="3" max="3" width="9.28125" style="0" bestFit="1" customWidth="1"/>
    <col min="4" max="4" width="13.57421875" style="0" bestFit="1" customWidth="1"/>
    <col min="6" max="17" width="0" style="0" hidden="1" customWidth="1"/>
  </cols>
  <sheetData>
    <row r="1" spans="1:17" ht="21" thickBot="1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/>
    </row>
    <row r="2" spans="1:17" ht="12.75">
      <c r="A2" s="1" t="s">
        <v>1</v>
      </c>
      <c r="B2" s="2" t="s">
        <v>81</v>
      </c>
      <c r="C2" s="20"/>
      <c r="D2" s="20"/>
      <c r="E2" s="20"/>
      <c r="F2" s="20"/>
      <c r="G2" s="20"/>
      <c r="H2" s="20"/>
      <c r="I2" s="20"/>
      <c r="J2" s="3"/>
      <c r="K2" s="3"/>
      <c r="L2" s="3"/>
      <c r="M2" s="3"/>
      <c r="N2" s="26"/>
      <c r="O2" s="3"/>
      <c r="P2" s="3"/>
      <c r="Q2" s="4"/>
    </row>
    <row r="3" spans="1:17" ht="15.75">
      <c r="A3" s="5" t="s">
        <v>2</v>
      </c>
      <c r="B3" s="6" t="s">
        <v>19</v>
      </c>
      <c r="C3" s="21"/>
      <c r="D3" s="21"/>
      <c r="E3" s="21"/>
      <c r="F3" s="21"/>
      <c r="G3" s="21"/>
      <c r="H3" s="21"/>
      <c r="I3" s="21"/>
      <c r="J3" s="7"/>
      <c r="K3" s="7"/>
      <c r="L3" s="7"/>
      <c r="M3" s="7"/>
      <c r="N3" s="27"/>
      <c r="O3" s="7"/>
      <c r="P3" s="7"/>
      <c r="Q3" s="19"/>
    </row>
    <row r="4" spans="1:17" ht="15">
      <c r="A4" s="1" t="s">
        <v>3</v>
      </c>
      <c r="B4" s="9" t="s">
        <v>82</v>
      </c>
      <c r="C4" s="22"/>
      <c r="D4" s="22"/>
      <c r="E4" s="22"/>
      <c r="F4" s="22"/>
      <c r="G4" s="22"/>
      <c r="H4" s="22"/>
      <c r="I4" s="22"/>
      <c r="J4" s="10"/>
      <c r="K4" s="10"/>
      <c r="L4" s="10"/>
      <c r="M4" s="10"/>
      <c r="N4" s="28"/>
      <c r="O4" s="10"/>
      <c r="P4" s="10"/>
      <c r="Q4" s="11"/>
    </row>
    <row r="5" spans="1:17" ht="15">
      <c r="A5" s="5" t="s">
        <v>4</v>
      </c>
      <c r="B5" s="12" t="s">
        <v>17</v>
      </c>
      <c r="C5" s="10"/>
      <c r="D5" s="10"/>
      <c r="E5" s="10"/>
      <c r="F5" s="10"/>
      <c r="G5" s="10"/>
      <c r="H5" s="10"/>
      <c r="I5" s="10"/>
      <c r="J5" s="10"/>
      <c r="K5" s="7"/>
      <c r="L5" s="7"/>
      <c r="M5" s="7"/>
      <c r="N5" s="27"/>
      <c r="O5" s="7"/>
      <c r="P5" s="7"/>
      <c r="Q5" s="8"/>
    </row>
    <row r="6" spans="1:17" ht="15">
      <c r="A6" s="1" t="s">
        <v>5</v>
      </c>
      <c r="B6" s="12" t="s">
        <v>84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28"/>
      <c r="O6" s="10"/>
      <c r="P6" s="10"/>
      <c r="Q6" s="11"/>
    </row>
    <row r="7" spans="1:17" ht="15">
      <c r="A7" s="5" t="s">
        <v>6</v>
      </c>
      <c r="B7" s="6"/>
      <c r="C7" s="21"/>
      <c r="D7" s="21"/>
      <c r="E7" s="21"/>
      <c r="F7" s="21"/>
      <c r="G7" s="21"/>
      <c r="H7" s="21"/>
      <c r="I7" s="21"/>
      <c r="J7" s="7"/>
      <c r="K7" s="7"/>
      <c r="L7" s="7"/>
      <c r="M7" s="7"/>
      <c r="N7" s="27"/>
      <c r="O7" s="7"/>
      <c r="P7" s="7"/>
      <c r="Q7" s="8"/>
    </row>
    <row r="8" spans="1:17" ht="15">
      <c r="A8" s="1" t="s">
        <v>7</v>
      </c>
      <c r="B8" s="12" t="s">
        <v>83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28"/>
      <c r="O8" s="10"/>
      <c r="P8" s="10"/>
      <c r="Q8" s="11"/>
    </row>
    <row r="9" spans="1:17" ht="15">
      <c r="A9" s="5" t="s">
        <v>8</v>
      </c>
      <c r="B9" s="13">
        <v>0</v>
      </c>
      <c r="C9" s="23"/>
      <c r="D9" s="23"/>
      <c r="E9" s="23"/>
      <c r="F9" s="23"/>
      <c r="G9" s="23"/>
      <c r="H9" s="23"/>
      <c r="I9" s="23"/>
      <c r="J9" s="7"/>
      <c r="K9" s="7"/>
      <c r="L9" s="7"/>
      <c r="M9" s="7"/>
      <c r="N9" s="27"/>
      <c r="O9" s="7"/>
      <c r="P9" s="7"/>
      <c r="Q9" s="8"/>
    </row>
    <row r="10" spans="1:17" ht="15">
      <c r="A10" s="1" t="s">
        <v>9</v>
      </c>
      <c r="B10" s="14"/>
      <c r="C10" s="24"/>
      <c r="D10" s="24"/>
      <c r="E10" s="24"/>
      <c r="F10" s="24"/>
      <c r="G10" s="24"/>
      <c r="H10" s="24"/>
      <c r="I10" s="24"/>
      <c r="J10" s="10"/>
      <c r="K10" s="10"/>
      <c r="L10" s="10"/>
      <c r="M10" s="10"/>
      <c r="N10" s="28"/>
      <c r="O10" s="10"/>
      <c r="P10" s="10"/>
      <c r="Q10" s="11"/>
    </row>
    <row r="11" spans="1:17" ht="15">
      <c r="A11" s="5" t="s">
        <v>10</v>
      </c>
      <c r="B11" s="14" t="s">
        <v>14</v>
      </c>
      <c r="C11" s="21"/>
      <c r="D11" s="21"/>
      <c r="E11" s="21"/>
      <c r="F11" s="21"/>
      <c r="G11" s="21"/>
      <c r="H11" s="21"/>
      <c r="I11" s="21"/>
      <c r="J11" s="7"/>
      <c r="K11" s="7"/>
      <c r="L11" s="7"/>
      <c r="M11" s="7"/>
      <c r="N11" s="27"/>
      <c r="O11" s="7"/>
      <c r="P11" s="7"/>
      <c r="Q11" s="8"/>
    </row>
    <row r="12" spans="1:17" ht="15.75" thickBot="1">
      <c r="A12" s="15" t="s">
        <v>11</v>
      </c>
      <c r="B12" s="16" t="s">
        <v>13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29"/>
      <c r="O12" s="17"/>
      <c r="P12" s="17"/>
      <c r="Q12" s="18"/>
    </row>
    <row r="13" ht="12.75">
      <c r="B13" s="54"/>
    </row>
    <row r="15" spans="2:4" ht="20.25">
      <c r="B15" s="82" t="s">
        <v>103</v>
      </c>
      <c r="C15" s="81" t="s">
        <v>104</v>
      </c>
      <c r="D15" s="81" t="s">
        <v>105</v>
      </c>
    </row>
    <row r="16" spans="2:4" ht="20.25">
      <c r="B16" s="79" t="s">
        <v>20</v>
      </c>
      <c r="C16" s="79">
        <v>1081.25</v>
      </c>
      <c r="D16" s="80">
        <v>1</v>
      </c>
    </row>
    <row r="17" spans="2:4" ht="20.25">
      <c r="B17" s="79" t="s">
        <v>57</v>
      </c>
      <c r="C17" s="79">
        <v>1045.92</v>
      </c>
      <c r="D17" s="80">
        <f>C17/C$16</f>
        <v>0.9673248554913295</v>
      </c>
    </row>
    <row r="18" spans="2:4" ht="20.25">
      <c r="B18" s="79" t="s">
        <v>54</v>
      </c>
      <c r="C18" s="79">
        <v>1033.31</v>
      </c>
      <c r="D18" s="80">
        <f>C18/C$16</f>
        <v>0.9556624277456647</v>
      </c>
    </row>
    <row r="19" spans="2:4" ht="20.25">
      <c r="B19" s="79" t="s">
        <v>31</v>
      </c>
      <c r="C19" s="79">
        <v>1008.3</v>
      </c>
      <c r="D19" s="80">
        <f>C19/C$16</f>
        <v>0.9325317919075145</v>
      </c>
    </row>
    <row r="20" spans="2:4" ht="20.25">
      <c r="B20" s="79" t="s">
        <v>34</v>
      </c>
      <c r="C20" s="79">
        <v>983.74</v>
      </c>
      <c r="D20" s="80">
        <f>C20/C$16</f>
        <v>0.9098173410404624</v>
      </c>
    </row>
    <row r="21" spans="2:4" ht="20.25">
      <c r="B21" s="79" t="s">
        <v>72</v>
      </c>
      <c r="C21" s="79">
        <v>721.47</v>
      </c>
      <c r="D21" s="80">
        <f>C21/C$16</f>
        <v>0.6672554913294798</v>
      </c>
    </row>
  </sheetData>
  <sheetProtection/>
  <mergeCells count="1">
    <mergeCell ref="A1:Q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24.421875" style="0" customWidth="1"/>
    <col min="2" max="2" width="17.7109375" style="0" customWidth="1"/>
    <col min="3" max="3" width="7.421875" style="0" bestFit="1" customWidth="1"/>
    <col min="4" max="4" width="9.8515625" style="0" bestFit="1" customWidth="1"/>
    <col min="5" max="5" width="10.00390625" style="0" bestFit="1" customWidth="1"/>
    <col min="6" max="6" width="12.8515625" style="0" customWidth="1"/>
    <col min="7" max="7" width="10.00390625" style="0" bestFit="1" customWidth="1"/>
    <col min="8" max="8" width="11.7109375" style="0" bestFit="1" customWidth="1"/>
    <col min="9" max="9" width="8.421875" style="0" customWidth="1"/>
    <col min="10" max="10" width="13.28125" style="0" hidden="1" customWidth="1"/>
    <col min="11" max="17" width="9.140625" style="0" hidden="1" customWidth="1"/>
  </cols>
  <sheetData>
    <row r="1" spans="1:17" ht="27" thickBo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</row>
    <row r="2" spans="1:17" ht="12.75">
      <c r="A2" s="1" t="s">
        <v>1</v>
      </c>
      <c r="B2" s="2" t="s">
        <v>81</v>
      </c>
      <c r="C2" s="20"/>
      <c r="D2" s="20"/>
      <c r="E2" s="20"/>
      <c r="F2" s="20"/>
      <c r="G2" s="20"/>
      <c r="H2" s="20"/>
      <c r="I2" s="20"/>
      <c r="J2" s="3"/>
      <c r="K2" s="3"/>
      <c r="L2" s="3"/>
      <c r="M2" s="3"/>
      <c r="N2" s="26"/>
      <c r="O2" s="3"/>
      <c r="P2" s="3"/>
      <c r="Q2" s="4"/>
    </row>
    <row r="3" spans="1:17" ht="15.75">
      <c r="A3" s="5" t="s">
        <v>2</v>
      </c>
      <c r="B3" s="6" t="s">
        <v>19</v>
      </c>
      <c r="C3" s="21"/>
      <c r="D3" s="21"/>
      <c r="E3" s="21"/>
      <c r="F3" s="21"/>
      <c r="G3" s="21"/>
      <c r="H3" s="21"/>
      <c r="I3" s="21"/>
      <c r="J3" s="7"/>
      <c r="K3" s="7"/>
      <c r="L3" s="7"/>
      <c r="M3" s="7"/>
      <c r="N3" s="27"/>
      <c r="O3" s="7"/>
      <c r="P3" s="7"/>
      <c r="Q3" s="19"/>
    </row>
    <row r="4" spans="1:17" ht="15">
      <c r="A4" s="1" t="s">
        <v>3</v>
      </c>
      <c r="B4" s="9" t="s">
        <v>82</v>
      </c>
      <c r="C4" s="22"/>
      <c r="D4" s="22"/>
      <c r="E4" s="22"/>
      <c r="F4" s="22"/>
      <c r="G4" s="22"/>
      <c r="H4" s="22"/>
      <c r="I4" s="22"/>
      <c r="J4" s="10"/>
      <c r="K4" s="10"/>
      <c r="L4" s="10"/>
      <c r="M4" s="10"/>
      <c r="N4" s="28"/>
      <c r="O4" s="10"/>
      <c r="P4" s="10"/>
      <c r="Q4" s="11"/>
    </row>
    <row r="5" spans="1:17" ht="15">
      <c r="A5" s="5" t="s">
        <v>4</v>
      </c>
      <c r="B5" s="12" t="s">
        <v>17</v>
      </c>
      <c r="C5" s="10"/>
      <c r="D5" s="10"/>
      <c r="E5" s="10"/>
      <c r="F5" s="10"/>
      <c r="G5" s="10"/>
      <c r="H5" s="10"/>
      <c r="I5" s="10"/>
      <c r="J5" s="10"/>
      <c r="K5" s="7"/>
      <c r="L5" s="7"/>
      <c r="M5" s="7"/>
      <c r="N5" s="27"/>
      <c r="O5" s="7"/>
      <c r="P5" s="7"/>
      <c r="Q5" s="8"/>
    </row>
    <row r="6" spans="1:17" ht="15">
      <c r="A6" s="1" t="s">
        <v>5</v>
      </c>
      <c r="B6" s="12" t="s">
        <v>84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28"/>
      <c r="O6" s="10"/>
      <c r="P6" s="10"/>
      <c r="Q6" s="11"/>
    </row>
    <row r="7" spans="1:17" ht="15">
      <c r="A7" s="5" t="s">
        <v>6</v>
      </c>
      <c r="B7" s="6"/>
      <c r="C7" s="21"/>
      <c r="D7" s="21"/>
      <c r="E7" s="21"/>
      <c r="F7" s="21"/>
      <c r="G7" s="21"/>
      <c r="H7" s="21"/>
      <c r="I7" s="21"/>
      <c r="J7" s="7"/>
      <c r="K7" s="7"/>
      <c r="L7" s="7"/>
      <c r="M7" s="7"/>
      <c r="N7" s="27"/>
      <c r="O7" s="7"/>
      <c r="P7" s="7"/>
      <c r="Q7" s="8"/>
    </row>
    <row r="8" spans="1:17" ht="15">
      <c r="A8" s="1" t="s">
        <v>7</v>
      </c>
      <c r="B8" s="12" t="s">
        <v>83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28"/>
      <c r="O8" s="10"/>
      <c r="P8" s="10"/>
      <c r="Q8" s="11"/>
    </row>
    <row r="9" spans="1:17" ht="15">
      <c r="A9" s="5" t="s">
        <v>8</v>
      </c>
      <c r="B9" s="13">
        <v>0</v>
      </c>
      <c r="C9" s="23"/>
      <c r="D9" s="23"/>
      <c r="E9" s="23"/>
      <c r="F9" s="23"/>
      <c r="G9" s="23"/>
      <c r="H9" s="23"/>
      <c r="I9" s="23"/>
      <c r="J9" s="7"/>
      <c r="K9" s="7"/>
      <c r="L9" s="7"/>
      <c r="M9" s="7"/>
      <c r="N9" s="27"/>
      <c r="O9" s="7"/>
      <c r="P9" s="7"/>
      <c r="Q9" s="8"/>
    </row>
    <row r="10" spans="1:17" ht="15">
      <c r="A10" s="1" t="s">
        <v>9</v>
      </c>
      <c r="B10" s="14"/>
      <c r="C10" s="24"/>
      <c r="D10" s="24"/>
      <c r="E10" s="24"/>
      <c r="F10" s="24"/>
      <c r="G10" s="24"/>
      <c r="H10" s="24"/>
      <c r="I10" s="24"/>
      <c r="J10" s="10"/>
      <c r="K10" s="10"/>
      <c r="L10" s="10"/>
      <c r="M10" s="10"/>
      <c r="N10" s="28"/>
      <c r="O10" s="10"/>
      <c r="P10" s="10"/>
      <c r="Q10" s="11"/>
    </row>
    <row r="11" spans="1:17" ht="15">
      <c r="A11" s="5" t="s">
        <v>10</v>
      </c>
      <c r="B11" s="14" t="s">
        <v>14</v>
      </c>
      <c r="C11" s="21"/>
      <c r="D11" s="21"/>
      <c r="E11" s="21"/>
      <c r="F11" s="21"/>
      <c r="G11" s="21"/>
      <c r="H11" s="21"/>
      <c r="I11" s="21"/>
      <c r="J11" s="7"/>
      <c r="K11" s="7"/>
      <c r="L11" s="7"/>
      <c r="M11" s="7"/>
      <c r="N11" s="27"/>
      <c r="O11" s="7"/>
      <c r="P11" s="7"/>
      <c r="Q11" s="8"/>
    </row>
    <row r="12" spans="1:17" ht="15.75" thickBot="1">
      <c r="A12" s="15" t="s">
        <v>11</v>
      </c>
      <c r="B12" s="16" t="s">
        <v>13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29"/>
      <c r="O12" s="17"/>
      <c r="P12" s="17"/>
      <c r="Q12" s="18"/>
    </row>
    <row r="13" ht="13.5" thickBot="1"/>
    <row r="14" spans="1:9" ht="15.75">
      <c r="A14" s="31" t="s">
        <v>15</v>
      </c>
      <c r="B14" s="31" t="s">
        <v>12</v>
      </c>
      <c r="C14" s="31" t="s">
        <v>87</v>
      </c>
      <c r="D14" s="31" t="s">
        <v>50</v>
      </c>
      <c r="E14" s="44" t="s">
        <v>88</v>
      </c>
      <c r="F14" s="44" t="s">
        <v>16</v>
      </c>
      <c r="G14" s="55" t="s">
        <v>98</v>
      </c>
      <c r="H14" s="55" t="s">
        <v>99</v>
      </c>
      <c r="I14" s="55" t="s">
        <v>107</v>
      </c>
    </row>
    <row r="15" spans="1:10" ht="15.75">
      <c r="A15" s="42" t="s">
        <v>42</v>
      </c>
      <c r="B15" s="41" t="s">
        <v>34</v>
      </c>
      <c r="C15">
        <v>144</v>
      </c>
      <c r="D15" s="57">
        <v>113.71000000000001</v>
      </c>
      <c r="E15" s="57">
        <f>C15+D15</f>
        <v>257.71000000000004</v>
      </c>
      <c r="F15" s="30">
        <f>(RANK(E15,$E$15:$E$61))</f>
        <v>11</v>
      </c>
      <c r="G15" s="38">
        <v>1</v>
      </c>
      <c r="H15" s="75">
        <f>SUM(E15:E18)</f>
        <v>983.74</v>
      </c>
      <c r="I15">
        <v>29</v>
      </c>
      <c r="J15" s="45"/>
    </row>
    <row r="16" spans="1:10" ht="15.75">
      <c r="A16" s="33" t="s">
        <v>60</v>
      </c>
      <c r="B16" s="33" t="s">
        <v>34</v>
      </c>
      <c r="C16">
        <v>140</v>
      </c>
      <c r="D16" s="57">
        <v>111.78999999999999</v>
      </c>
      <c r="E16" s="57">
        <f>C16+D16</f>
        <v>251.79</v>
      </c>
      <c r="F16" s="30">
        <f>(RANK(E16,$E$15:$E$61))</f>
        <v>15</v>
      </c>
      <c r="G16">
        <v>1</v>
      </c>
      <c r="H16" s="40"/>
      <c r="I16">
        <v>41</v>
      </c>
      <c r="J16" s="45"/>
    </row>
    <row r="17" spans="1:10" ht="15.75">
      <c r="A17" s="33" t="s">
        <v>40</v>
      </c>
      <c r="B17" s="33" t="s">
        <v>34</v>
      </c>
      <c r="C17">
        <v>134</v>
      </c>
      <c r="D17" s="57">
        <v>115.21000000000001</v>
      </c>
      <c r="E17" s="57">
        <f>C17+D17</f>
        <v>249.21</v>
      </c>
      <c r="F17" s="30">
        <f>(RANK(E17,$E$15:$E$61))</f>
        <v>19</v>
      </c>
      <c r="G17" s="38">
        <v>1</v>
      </c>
      <c r="H17" s="40"/>
      <c r="I17">
        <v>42</v>
      </c>
      <c r="J17" s="45"/>
    </row>
    <row r="18" spans="1:10" ht="15.75">
      <c r="A18" s="33" t="s">
        <v>37</v>
      </c>
      <c r="B18" s="33" t="s">
        <v>34</v>
      </c>
      <c r="C18">
        <v>134</v>
      </c>
      <c r="D18" s="57">
        <v>91.03</v>
      </c>
      <c r="E18" s="57">
        <f>C18+D18</f>
        <v>225.03</v>
      </c>
      <c r="F18" s="30">
        <f>(RANK(E18,$E$15:$E$61))</f>
        <v>31</v>
      </c>
      <c r="G18" s="38">
        <v>1</v>
      </c>
      <c r="H18" s="40"/>
      <c r="I18">
        <v>7</v>
      </c>
      <c r="J18" s="45"/>
    </row>
    <row r="19" spans="1:10" ht="15.75">
      <c r="A19" s="33" t="s">
        <v>38</v>
      </c>
      <c r="B19" s="33" t="s">
        <v>34</v>
      </c>
      <c r="C19">
        <v>146</v>
      </c>
      <c r="D19" s="57">
        <v>61.46</v>
      </c>
      <c r="E19" s="57">
        <f>C19+D19</f>
        <v>207.46</v>
      </c>
      <c r="F19" s="30">
        <f>(RANK(E19,$E$15:$E$61))</f>
        <v>36</v>
      </c>
      <c r="G19">
        <v>1</v>
      </c>
      <c r="H19" s="40"/>
      <c r="I19">
        <v>17</v>
      </c>
      <c r="J19" s="45"/>
    </row>
    <row r="20" spans="1:10" ht="15.75">
      <c r="A20" s="33" t="s">
        <v>48</v>
      </c>
      <c r="B20" s="33" t="s">
        <v>34</v>
      </c>
      <c r="C20">
        <v>140</v>
      </c>
      <c r="D20" s="57">
        <v>38.27</v>
      </c>
      <c r="E20" s="57">
        <f>C20+D20</f>
        <v>178.27</v>
      </c>
      <c r="F20" s="30">
        <f>(RANK(E20,$E$15:$E$61))</f>
        <v>39</v>
      </c>
      <c r="G20">
        <v>1</v>
      </c>
      <c r="H20" s="40"/>
      <c r="I20">
        <v>3</v>
      </c>
      <c r="J20" s="45"/>
    </row>
    <row r="21" spans="1:10" ht="15.75">
      <c r="A21" s="33" t="s">
        <v>73</v>
      </c>
      <c r="B21" s="33" t="s">
        <v>72</v>
      </c>
      <c r="C21">
        <v>131</v>
      </c>
      <c r="D21" s="57">
        <v>106.76</v>
      </c>
      <c r="E21" s="57">
        <f>C21+D21</f>
        <v>237.76</v>
      </c>
      <c r="F21" s="30">
        <f>(RANK(E21,$E$15:$E$61))</f>
        <v>25</v>
      </c>
      <c r="G21" s="38">
        <v>1</v>
      </c>
      <c r="H21" s="75">
        <f>SUM(E21:E24)</f>
        <v>721.47</v>
      </c>
      <c r="I21">
        <v>6</v>
      </c>
      <c r="J21" s="45"/>
    </row>
    <row r="22" spans="1:10" ht="15.75">
      <c r="A22" s="33" t="s">
        <v>71</v>
      </c>
      <c r="B22" s="33" t="s">
        <v>72</v>
      </c>
      <c r="C22">
        <v>143</v>
      </c>
      <c r="D22" s="57">
        <v>80.14</v>
      </c>
      <c r="E22" s="57">
        <f>C22+D22</f>
        <v>223.14</v>
      </c>
      <c r="F22" s="30">
        <f>(RANK(E22,$E$15:$E$61))</f>
        <v>33</v>
      </c>
      <c r="G22" s="38">
        <v>1</v>
      </c>
      <c r="H22" s="40"/>
      <c r="I22">
        <v>26</v>
      </c>
      <c r="J22" s="45"/>
    </row>
    <row r="23" spans="1:10" ht="15.75">
      <c r="A23" s="33" t="s">
        <v>70</v>
      </c>
      <c r="B23" s="33" t="s">
        <v>72</v>
      </c>
      <c r="C23">
        <v>137</v>
      </c>
      <c r="D23" s="57">
        <v>0</v>
      </c>
      <c r="E23" s="57">
        <f>C23+D23</f>
        <v>137</v>
      </c>
      <c r="F23" s="30">
        <f>(RANK(E23,$E$15:$E$61))</f>
        <v>46</v>
      </c>
      <c r="G23" s="38">
        <v>1</v>
      </c>
      <c r="H23" s="40"/>
      <c r="I23">
        <v>2</v>
      </c>
      <c r="J23" s="45"/>
    </row>
    <row r="24" spans="1:10" ht="15.75">
      <c r="A24" s="33" t="s">
        <v>74</v>
      </c>
      <c r="B24" s="33" t="s">
        <v>72</v>
      </c>
      <c r="C24">
        <v>60</v>
      </c>
      <c r="D24" s="57">
        <v>63.57</v>
      </c>
      <c r="E24" s="57">
        <f>C24+D24</f>
        <v>123.57</v>
      </c>
      <c r="F24" s="30">
        <f>(RANK(E24,$E$15:$E$61))</f>
        <v>47</v>
      </c>
      <c r="G24" s="38">
        <v>1</v>
      </c>
      <c r="H24" s="40"/>
      <c r="I24">
        <v>15</v>
      </c>
      <c r="J24" s="45"/>
    </row>
    <row r="25" spans="1:10" ht="15.75">
      <c r="A25" s="33" t="s">
        <v>65</v>
      </c>
      <c r="B25" s="33" t="s">
        <v>31</v>
      </c>
      <c r="C25">
        <v>149</v>
      </c>
      <c r="D25" s="57">
        <v>135.48</v>
      </c>
      <c r="E25" s="57">
        <f>C25+D25</f>
        <v>284.48</v>
      </c>
      <c r="F25" s="30">
        <f>(RANK(E25,$E$15:$E$61))</f>
        <v>1</v>
      </c>
      <c r="G25" s="38">
        <v>1</v>
      </c>
      <c r="H25" s="75">
        <f>SUM(E25:E28)</f>
        <v>1008.3</v>
      </c>
      <c r="I25">
        <v>8</v>
      </c>
      <c r="J25" s="45"/>
    </row>
    <row r="26" spans="1:10" ht="15.75">
      <c r="A26" s="33" t="s">
        <v>35</v>
      </c>
      <c r="B26" s="33" t="s">
        <v>31</v>
      </c>
      <c r="C26">
        <v>134</v>
      </c>
      <c r="D26" s="57">
        <v>116.16</v>
      </c>
      <c r="E26" s="57">
        <f>C26+D26</f>
        <v>250.16</v>
      </c>
      <c r="F26" s="30">
        <f>(RANK(E26,$E$15:$E$61))</f>
        <v>17</v>
      </c>
      <c r="G26">
        <v>1</v>
      </c>
      <c r="H26" s="40"/>
      <c r="I26">
        <v>33</v>
      </c>
      <c r="J26" s="45"/>
    </row>
    <row r="27" spans="1:10" ht="15.75">
      <c r="A27" s="33" t="s">
        <v>46</v>
      </c>
      <c r="B27" s="33" t="s">
        <v>31</v>
      </c>
      <c r="C27">
        <v>150</v>
      </c>
      <c r="D27" s="57">
        <v>88.03999999999999</v>
      </c>
      <c r="E27" s="57">
        <f>C27+D27</f>
        <v>238.04</v>
      </c>
      <c r="F27" s="30">
        <f>(RANK(E27,$E$15:$E$61))</f>
        <v>24</v>
      </c>
      <c r="G27" s="38">
        <v>1</v>
      </c>
      <c r="H27" s="40"/>
      <c r="I27">
        <v>18</v>
      </c>
      <c r="J27" s="45"/>
    </row>
    <row r="28" spans="1:10" ht="15.75">
      <c r="A28" s="33" t="s">
        <v>47</v>
      </c>
      <c r="B28" s="33" t="s">
        <v>31</v>
      </c>
      <c r="C28">
        <v>140</v>
      </c>
      <c r="D28" s="57">
        <v>95.62</v>
      </c>
      <c r="E28" s="57">
        <f>C28+D28</f>
        <v>235.62</v>
      </c>
      <c r="F28" s="30">
        <f>(RANK(E28,$E$15:$E$61))</f>
        <v>26</v>
      </c>
      <c r="G28" s="38">
        <v>1</v>
      </c>
      <c r="H28" s="40"/>
      <c r="I28">
        <v>13</v>
      </c>
      <c r="J28" s="45"/>
    </row>
    <row r="29" spans="1:10" ht="15.75">
      <c r="A29" s="33" t="s">
        <v>49</v>
      </c>
      <c r="B29" s="33" t="s">
        <v>31</v>
      </c>
      <c r="C29">
        <v>145</v>
      </c>
      <c r="D29" s="57">
        <v>89.52</v>
      </c>
      <c r="E29" s="57">
        <f>C29+D29</f>
        <v>234.51999999999998</v>
      </c>
      <c r="F29" s="30">
        <f>(RANK(E29,$E$15:$E$61))</f>
        <v>27</v>
      </c>
      <c r="G29" s="38">
        <v>1</v>
      </c>
      <c r="H29" s="40"/>
      <c r="I29">
        <v>47</v>
      </c>
      <c r="J29" s="45"/>
    </row>
    <row r="30" spans="1:10" ht="15.75">
      <c r="A30" s="33" t="s">
        <v>44</v>
      </c>
      <c r="B30" s="33" t="s">
        <v>31</v>
      </c>
      <c r="C30">
        <v>145</v>
      </c>
      <c r="D30" s="57">
        <v>83.93</v>
      </c>
      <c r="E30" s="57">
        <f>C30+D30</f>
        <v>228.93</v>
      </c>
      <c r="F30" s="30">
        <f>(RANK(E30,$E$15:$E$61))</f>
        <v>28</v>
      </c>
      <c r="G30" s="38">
        <v>1</v>
      </c>
      <c r="H30" s="40"/>
      <c r="I30">
        <v>24</v>
      </c>
      <c r="J30" s="45"/>
    </row>
    <row r="31" spans="1:10" ht="15.75">
      <c r="A31" s="33" t="s">
        <v>32</v>
      </c>
      <c r="B31" s="33" t="s">
        <v>31</v>
      </c>
      <c r="C31">
        <v>148</v>
      </c>
      <c r="D31" s="57">
        <v>38.49</v>
      </c>
      <c r="E31" s="57">
        <f>C31+D31</f>
        <v>186.49</v>
      </c>
      <c r="F31" s="30">
        <f>(RANK(E31,$E$15:$E$61))</f>
        <v>38</v>
      </c>
      <c r="G31" s="38">
        <v>1</v>
      </c>
      <c r="H31" s="40"/>
      <c r="I31">
        <v>4</v>
      </c>
      <c r="J31" s="45"/>
    </row>
    <row r="32" spans="1:10" ht="15.75">
      <c r="A32" s="33" t="s">
        <v>21</v>
      </c>
      <c r="B32" s="33" t="s">
        <v>31</v>
      </c>
      <c r="C32">
        <v>145</v>
      </c>
      <c r="D32" s="57">
        <v>0</v>
      </c>
      <c r="E32" s="57">
        <f>C32+D32</f>
        <v>145</v>
      </c>
      <c r="F32" s="30">
        <f>(RANK(E32,$E$15:$E$61))</f>
        <v>43</v>
      </c>
      <c r="G32" s="38">
        <v>1</v>
      </c>
      <c r="H32" s="40"/>
      <c r="I32">
        <v>11</v>
      </c>
      <c r="J32" s="45"/>
    </row>
    <row r="33" spans="1:10" ht="15.75">
      <c r="A33" s="33" t="s">
        <v>69</v>
      </c>
      <c r="B33" s="33" t="s">
        <v>31</v>
      </c>
      <c r="C33">
        <v>133</v>
      </c>
      <c r="D33" s="57">
        <v>130.35</v>
      </c>
      <c r="E33" s="57">
        <f>C33+D33</f>
        <v>263.35</v>
      </c>
      <c r="F33" s="30">
        <f>(RANK(E33,$E$15:$E$61))</f>
        <v>8</v>
      </c>
      <c r="G33" s="38"/>
      <c r="H33" s="40"/>
      <c r="I33">
        <v>32</v>
      </c>
      <c r="J33" s="45"/>
    </row>
    <row r="34" spans="1:10" ht="15.75">
      <c r="A34" s="33" t="s">
        <v>64</v>
      </c>
      <c r="B34" s="33" t="s">
        <v>31</v>
      </c>
      <c r="C34">
        <v>137</v>
      </c>
      <c r="D34" s="57">
        <v>55.87</v>
      </c>
      <c r="E34" s="57">
        <f>C34+D34</f>
        <v>192.87</v>
      </c>
      <c r="F34" s="30">
        <f>(RANK(E34,$E$15:$E$61))</f>
        <v>37</v>
      </c>
      <c r="H34" s="40"/>
      <c r="I34">
        <v>9</v>
      </c>
      <c r="J34" s="45"/>
    </row>
    <row r="35" spans="1:10" ht="15.75">
      <c r="A35" s="33" t="s">
        <v>36</v>
      </c>
      <c r="B35" s="33" t="s">
        <v>31</v>
      </c>
      <c r="C35">
        <v>125</v>
      </c>
      <c r="D35" s="57">
        <v>49.63</v>
      </c>
      <c r="E35" s="57">
        <f>C35+D35</f>
        <v>174.63</v>
      </c>
      <c r="F35" s="30">
        <f>(RANK(E35,$E$15:$E$61))</f>
        <v>40</v>
      </c>
      <c r="G35" s="38"/>
      <c r="H35" s="40"/>
      <c r="I35">
        <v>44</v>
      </c>
      <c r="J35" s="45"/>
    </row>
    <row r="36" spans="1:10" ht="15.75">
      <c r="A36" s="33" t="s">
        <v>80</v>
      </c>
      <c r="B36" s="33" t="s">
        <v>57</v>
      </c>
      <c r="C36">
        <v>145</v>
      </c>
      <c r="D36" s="57">
        <v>129.43</v>
      </c>
      <c r="E36" s="57">
        <f>C36+D36</f>
        <v>274.43</v>
      </c>
      <c r="F36" s="30">
        <f>(RANK(E36,$E$15:$E$61))</f>
        <v>3</v>
      </c>
      <c r="G36">
        <v>1</v>
      </c>
      <c r="H36" s="75">
        <f>SUM(E36:E39)</f>
        <v>1045.92</v>
      </c>
      <c r="I36">
        <v>37</v>
      </c>
      <c r="J36" s="45"/>
    </row>
    <row r="37" spans="1:10" ht="15.75">
      <c r="A37" s="33" t="s">
        <v>22</v>
      </c>
      <c r="B37" s="33" t="s">
        <v>57</v>
      </c>
      <c r="C37">
        <v>147</v>
      </c>
      <c r="D37" s="57">
        <v>114.03999999999999</v>
      </c>
      <c r="E37" s="57">
        <f>C37+D37</f>
        <v>261.03999999999996</v>
      </c>
      <c r="F37" s="30">
        <f>(RANK(E37,$E$15:$E$61))</f>
        <v>9</v>
      </c>
      <c r="G37" s="38">
        <v>1</v>
      </c>
      <c r="H37" s="40"/>
      <c r="I37">
        <v>45</v>
      </c>
      <c r="J37" s="45"/>
    </row>
    <row r="38" spans="1:10" ht="15.75">
      <c r="A38" s="33" t="s">
        <v>79</v>
      </c>
      <c r="B38" s="33" t="s">
        <v>57</v>
      </c>
      <c r="C38">
        <v>144</v>
      </c>
      <c r="D38" s="57">
        <v>111.59</v>
      </c>
      <c r="E38" s="57">
        <f>C38+D38</f>
        <v>255.59</v>
      </c>
      <c r="F38" s="30">
        <f>(RANK(E38,$E$15:$E$61))</f>
        <v>12</v>
      </c>
      <c r="G38">
        <v>1</v>
      </c>
      <c r="H38" s="40"/>
      <c r="I38">
        <v>23</v>
      </c>
      <c r="J38" s="45"/>
    </row>
    <row r="39" spans="1:10" ht="15.75">
      <c r="A39" s="33" t="s">
        <v>58</v>
      </c>
      <c r="B39" s="33" t="s">
        <v>57</v>
      </c>
      <c r="C39">
        <v>147</v>
      </c>
      <c r="D39" s="57">
        <v>107.86</v>
      </c>
      <c r="E39" s="57">
        <f>C39+D39</f>
        <v>254.86</v>
      </c>
      <c r="F39" s="30">
        <f>(RANK(E39,$E$15:$E$61))</f>
        <v>13</v>
      </c>
      <c r="G39">
        <v>1</v>
      </c>
      <c r="H39" s="40"/>
      <c r="I39">
        <v>19</v>
      </c>
      <c r="J39" s="45"/>
    </row>
    <row r="40" spans="1:10" ht="15.75">
      <c r="A40" s="33" t="s">
        <v>59</v>
      </c>
      <c r="B40" s="33" t="s">
        <v>57</v>
      </c>
      <c r="C40">
        <v>140</v>
      </c>
      <c r="D40" s="57">
        <v>105.08</v>
      </c>
      <c r="E40" s="57">
        <f>C40+D40</f>
        <v>245.07999999999998</v>
      </c>
      <c r="F40" s="30">
        <f>(RANK(E40,$E$15:$E$61))</f>
        <v>22</v>
      </c>
      <c r="G40" s="38">
        <v>1</v>
      </c>
      <c r="H40" s="40"/>
      <c r="I40">
        <v>40</v>
      </c>
      <c r="J40" s="45"/>
    </row>
    <row r="41" spans="1:10" ht="15.75">
      <c r="A41" s="33" t="s">
        <v>39</v>
      </c>
      <c r="B41" s="33" t="s">
        <v>57</v>
      </c>
      <c r="C41">
        <v>144</v>
      </c>
      <c r="D41" s="57">
        <v>80.35</v>
      </c>
      <c r="E41" s="57">
        <f>C41+D41</f>
        <v>224.35</v>
      </c>
      <c r="F41" s="30">
        <f>(RANK(E41,$E$15:$E$61))</f>
        <v>32</v>
      </c>
      <c r="G41" s="38">
        <v>1</v>
      </c>
      <c r="H41" s="40"/>
      <c r="I41">
        <v>31</v>
      </c>
      <c r="J41" s="45"/>
    </row>
    <row r="42" spans="1:10" ht="15.75">
      <c r="A42" s="33" t="s">
        <v>56</v>
      </c>
      <c r="B42" s="33" t="s">
        <v>57</v>
      </c>
      <c r="C42">
        <v>139</v>
      </c>
      <c r="D42" s="57">
        <v>70.91</v>
      </c>
      <c r="E42" s="57">
        <f>C42+D42</f>
        <v>209.91</v>
      </c>
      <c r="F42" s="30">
        <f>(RANK(E42,$E$15:$E$61))</f>
        <v>35</v>
      </c>
      <c r="G42">
        <v>1</v>
      </c>
      <c r="H42" s="40"/>
      <c r="I42">
        <v>27</v>
      </c>
      <c r="J42" s="45"/>
    </row>
    <row r="43" spans="1:10" ht="15.75">
      <c r="A43" s="33" t="s">
        <v>77</v>
      </c>
      <c r="B43" s="33" t="s">
        <v>57</v>
      </c>
      <c r="C43">
        <v>143</v>
      </c>
      <c r="D43" s="57">
        <v>0</v>
      </c>
      <c r="E43" s="57">
        <f>C43+D43</f>
        <v>143</v>
      </c>
      <c r="F43" s="30">
        <f>(RANK(E43,$E$15:$E$61))</f>
        <v>44</v>
      </c>
      <c r="G43" s="38">
        <v>1</v>
      </c>
      <c r="H43" s="40"/>
      <c r="I43">
        <v>43</v>
      </c>
      <c r="J43" s="45"/>
    </row>
    <row r="44" spans="1:10" ht="15.75">
      <c r="A44" s="33" t="s">
        <v>78</v>
      </c>
      <c r="B44" s="33" t="s">
        <v>57</v>
      </c>
      <c r="C44">
        <v>135</v>
      </c>
      <c r="D44" s="57">
        <v>110.25</v>
      </c>
      <c r="E44" s="57">
        <f>C44+D44</f>
        <v>245.25</v>
      </c>
      <c r="F44" s="30">
        <f>(RANK(E44,$E$15:$E$61))</f>
        <v>21</v>
      </c>
      <c r="H44" s="40"/>
      <c r="I44">
        <v>25</v>
      </c>
      <c r="J44" s="45"/>
    </row>
    <row r="45" spans="1:10" ht="15.75">
      <c r="A45" s="33" t="s">
        <v>18</v>
      </c>
      <c r="B45" s="33" t="s">
        <v>20</v>
      </c>
      <c r="C45">
        <v>145</v>
      </c>
      <c r="D45" s="57">
        <v>138.93</v>
      </c>
      <c r="E45" s="57">
        <f>C45+D45</f>
        <v>283.93</v>
      </c>
      <c r="F45" s="30">
        <f>(RANK(E45,$E$15:$E$61))</f>
        <v>2</v>
      </c>
      <c r="G45" s="38">
        <v>1</v>
      </c>
      <c r="H45" s="75">
        <f>SUM(E45:E48)</f>
        <v>1081.25</v>
      </c>
      <c r="I45">
        <v>36</v>
      </c>
      <c r="J45" s="45"/>
    </row>
    <row r="46" spans="1:10" ht="15.75">
      <c r="A46" s="33" t="s">
        <v>13</v>
      </c>
      <c r="B46" s="33" t="s">
        <v>20</v>
      </c>
      <c r="C46">
        <v>142</v>
      </c>
      <c r="D46" s="57">
        <v>130.56</v>
      </c>
      <c r="E46" s="57">
        <f>C46+D46</f>
        <v>272.56</v>
      </c>
      <c r="F46" s="30">
        <f>(RANK(E46,$E$15:$E$61))</f>
        <v>4</v>
      </c>
      <c r="G46" s="38">
        <v>1</v>
      </c>
      <c r="H46" s="75"/>
      <c r="I46">
        <v>10</v>
      </c>
      <c r="J46" s="45"/>
    </row>
    <row r="47" spans="1:10" ht="15.75">
      <c r="A47" s="33" t="s">
        <v>89</v>
      </c>
      <c r="B47" s="33" t="s">
        <v>20</v>
      </c>
      <c r="C47">
        <v>148</v>
      </c>
      <c r="D47" s="57">
        <v>116.89</v>
      </c>
      <c r="E47" s="57">
        <f>C47+D47</f>
        <v>264.89</v>
      </c>
      <c r="F47" s="30">
        <f>(RANK(E47,$E$15:$E$61))</f>
        <v>6</v>
      </c>
      <c r="G47" s="38">
        <v>1</v>
      </c>
      <c r="H47" s="40"/>
      <c r="I47">
        <v>12</v>
      </c>
      <c r="J47" s="45"/>
    </row>
    <row r="48" spans="1:10" ht="15.75">
      <c r="A48" s="33" t="s">
        <v>90</v>
      </c>
      <c r="B48" s="33" t="s">
        <v>20</v>
      </c>
      <c r="C48">
        <v>132</v>
      </c>
      <c r="D48" s="57">
        <v>127.87</v>
      </c>
      <c r="E48" s="57">
        <f>C48+D48</f>
        <v>259.87</v>
      </c>
      <c r="F48" s="30">
        <f>(RANK(E48,$E$15:$E$61))</f>
        <v>10</v>
      </c>
      <c r="G48" s="38">
        <v>1</v>
      </c>
      <c r="H48" s="40"/>
      <c r="I48">
        <v>39</v>
      </c>
      <c r="J48" s="45"/>
    </row>
    <row r="49" spans="1:10" ht="15.75">
      <c r="A49" s="33" t="s">
        <v>86</v>
      </c>
      <c r="B49" s="33" t="s">
        <v>20</v>
      </c>
      <c r="C49">
        <v>122</v>
      </c>
      <c r="D49" s="57">
        <v>123.39</v>
      </c>
      <c r="E49" s="57">
        <f>C49+D49</f>
        <v>245.39</v>
      </c>
      <c r="F49" s="30">
        <f>(RANK(E49,$E$15:$E$61))</f>
        <v>20</v>
      </c>
      <c r="G49" s="38">
        <v>1</v>
      </c>
      <c r="H49" s="40"/>
      <c r="I49">
        <v>34</v>
      </c>
      <c r="J49" s="45"/>
    </row>
    <row r="50" spans="1:10" ht="15.75">
      <c r="A50" s="33" t="s">
        <v>45</v>
      </c>
      <c r="B50" s="33" t="s">
        <v>20</v>
      </c>
      <c r="C50">
        <v>125</v>
      </c>
      <c r="D50" s="57">
        <v>27.5</v>
      </c>
      <c r="E50" s="57">
        <f>C50+D50</f>
        <v>152.5</v>
      </c>
      <c r="F50" s="30">
        <f>(RANK(E50,$E$15:$E$61))</f>
        <v>41</v>
      </c>
      <c r="G50" s="38">
        <v>1</v>
      </c>
      <c r="H50" s="40"/>
      <c r="I50">
        <v>35</v>
      </c>
      <c r="J50" s="45"/>
    </row>
    <row r="51" spans="1:10" ht="15.75">
      <c r="A51" s="33" t="s">
        <v>76</v>
      </c>
      <c r="B51" s="33" t="s">
        <v>54</v>
      </c>
      <c r="C51">
        <v>146</v>
      </c>
      <c r="D51" s="57">
        <v>121.97999999999999</v>
      </c>
      <c r="E51" s="57">
        <f>C51+D51</f>
        <v>267.98</v>
      </c>
      <c r="F51" s="30">
        <f>(RANK(E51,$E$15:$E$61))</f>
        <v>5</v>
      </c>
      <c r="G51" s="38">
        <v>1</v>
      </c>
      <c r="H51" s="75">
        <f>SUM(E51:E54)</f>
        <v>1033.31</v>
      </c>
      <c r="I51">
        <v>28</v>
      </c>
      <c r="J51" s="45"/>
    </row>
    <row r="52" spans="1:10" ht="15.75">
      <c r="A52" s="33" t="s">
        <v>67</v>
      </c>
      <c r="B52" s="33" t="s">
        <v>54</v>
      </c>
      <c r="C52">
        <v>145</v>
      </c>
      <c r="D52" s="57">
        <v>118.52</v>
      </c>
      <c r="E52" s="57">
        <f>C52+D52</f>
        <v>263.52</v>
      </c>
      <c r="F52" s="30">
        <f>(RANK(E52,$E$15:$E$61))</f>
        <v>7</v>
      </c>
      <c r="G52">
        <v>1</v>
      </c>
      <c r="H52" s="40"/>
      <c r="I52">
        <v>21</v>
      </c>
      <c r="J52" s="45"/>
    </row>
    <row r="53" spans="1:10" ht="15.75">
      <c r="A53" s="33" t="s">
        <v>43</v>
      </c>
      <c r="B53" s="33" t="s">
        <v>54</v>
      </c>
      <c r="C53">
        <v>141</v>
      </c>
      <c r="D53" s="57">
        <v>110.72</v>
      </c>
      <c r="E53" s="57">
        <f>C53+D53</f>
        <v>251.72</v>
      </c>
      <c r="F53" s="30">
        <f>(RANK(E53,$E$15:$E$61))</f>
        <v>16</v>
      </c>
      <c r="G53" s="38">
        <v>1</v>
      </c>
      <c r="H53" s="40"/>
      <c r="I53">
        <v>46</v>
      </c>
      <c r="J53" s="45"/>
    </row>
    <row r="54" spans="1:10" ht="15.75">
      <c r="A54" s="33" t="s">
        <v>75</v>
      </c>
      <c r="B54" s="33" t="s">
        <v>54</v>
      </c>
      <c r="C54">
        <v>122</v>
      </c>
      <c r="D54" s="57">
        <v>128.09</v>
      </c>
      <c r="E54" s="57">
        <f>C54+D54</f>
        <v>250.09</v>
      </c>
      <c r="F54" s="30">
        <f>(RANK(E54,$E$15:$E$61))</f>
        <v>18</v>
      </c>
      <c r="G54" s="38">
        <v>1</v>
      </c>
      <c r="H54" s="40"/>
      <c r="I54">
        <v>30</v>
      </c>
      <c r="J54" s="45"/>
    </row>
    <row r="55" spans="1:10" ht="15.75">
      <c r="A55" s="33" t="s">
        <v>41</v>
      </c>
      <c r="B55" s="33" t="s">
        <v>54</v>
      </c>
      <c r="C55">
        <v>146</v>
      </c>
      <c r="D55" s="57">
        <v>92.16</v>
      </c>
      <c r="E55" s="57">
        <f>C55+D55</f>
        <v>238.16</v>
      </c>
      <c r="F55" s="30">
        <f>(RANK(E55,$E$15:$E$61))</f>
        <v>23</v>
      </c>
      <c r="G55" s="38">
        <v>1</v>
      </c>
      <c r="H55" s="40"/>
      <c r="I55">
        <v>38</v>
      </c>
      <c r="J55" s="45"/>
    </row>
    <row r="56" spans="1:10" ht="15.75">
      <c r="A56" s="33" t="s">
        <v>66</v>
      </c>
      <c r="B56" s="33" t="s">
        <v>54</v>
      </c>
      <c r="C56">
        <v>149</v>
      </c>
      <c r="D56" s="57">
        <v>78.96000000000001</v>
      </c>
      <c r="E56" s="57">
        <f>C56+D56</f>
        <v>227.96</v>
      </c>
      <c r="F56" s="30">
        <f>(RANK(E56,$E$15:$E$61))</f>
        <v>30</v>
      </c>
      <c r="G56" s="38">
        <v>1</v>
      </c>
      <c r="H56" s="40"/>
      <c r="I56">
        <v>22</v>
      </c>
      <c r="J56" s="45"/>
    </row>
    <row r="57" spans="1:10" ht="15.75">
      <c r="A57" s="33" t="s">
        <v>33</v>
      </c>
      <c r="B57" s="33" t="s">
        <v>54</v>
      </c>
      <c r="C57">
        <v>138</v>
      </c>
      <c r="D57" s="57">
        <v>84.7</v>
      </c>
      <c r="E57" s="57">
        <f>C57+D57</f>
        <v>222.7</v>
      </c>
      <c r="F57" s="30">
        <f>(RANK(E57,$E$15:$E$61))</f>
        <v>34</v>
      </c>
      <c r="G57" s="38">
        <v>1</v>
      </c>
      <c r="H57" s="40"/>
      <c r="I57">
        <v>16</v>
      </c>
      <c r="J57" s="45"/>
    </row>
    <row r="58" spans="1:10" ht="15.75">
      <c r="A58" s="33" t="s">
        <v>51</v>
      </c>
      <c r="B58" s="33" t="s">
        <v>54</v>
      </c>
      <c r="C58">
        <v>141</v>
      </c>
      <c r="D58" s="57">
        <v>5.280000000000001</v>
      </c>
      <c r="E58" s="57">
        <f>C58+D58</f>
        <v>146.28</v>
      </c>
      <c r="F58" s="30">
        <f>(RANK(E58,$E$15:$E$61))</f>
        <v>42</v>
      </c>
      <c r="G58">
        <v>1</v>
      </c>
      <c r="H58" s="40"/>
      <c r="I58">
        <v>5</v>
      </c>
      <c r="J58" s="45"/>
    </row>
    <row r="59" spans="1:10" ht="15.75">
      <c r="A59" s="33" t="s">
        <v>85</v>
      </c>
      <c r="B59" s="33" t="s">
        <v>54</v>
      </c>
      <c r="C59">
        <v>140</v>
      </c>
      <c r="D59" s="57">
        <v>111.87</v>
      </c>
      <c r="E59" s="57">
        <f>C59+D59</f>
        <v>251.87</v>
      </c>
      <c r="F59" s="30">
        <f>(RANK(E59,$E$15:$E$61))</f>
        <v>14</v>
      </c>
      <c r="G59" s="38"/>
      <c r="H59" s="40"/>
      <c r="I59">
        <v>14</v>
      </c>
      <c r="J59" s="45"/>
    </row>
    <row r="60" spans="1:10" ht="15.75">
      <c r="A60" s="33" t="s">
        <v>55</v>
      </c>
      <c r="B60" s="33" t="s">
        <v>54</v>
      </c>
      <c r="C60">
        <v>140</v>
      </c>
      <c r="D60" s="57">
        <v>88.75</v>
      </c>
      <c r="E60" s="57">
        <f>C60+D60</f>
        <v>228.75</v>
      </c>
      <c r="F60" s="30">
        <f>(RANK(E60,$E$15:$E$61))</f>
        <v>29</v>
      </c>
      <c r="H60" s="40"/>
      <c r="I60">
        <v>1</v>
      </c>
      <c r="J60" s="45"/>
    </row>
    <row r="61" spans="1:10" ht="15.75">
      <c r="A61" s="33" t="s">
        <v>53</v>
      </c>
      <c r="B61" s="33" t="s">
        <v>54</v>
      </c>
      <c r="C61">
        <v>143</v>
      </c>
      <c r="D61" s="57">
        <v>0</v>
      </c>
      <c r="E61" s="57">
        <f>C61+D61</f>
        <v>143</v>
      </c>
      <c r="F61" s="30">
        <f>(RANK(E61,$E$15:$E$61))</f>
        <v>44</v>
      </c>
      <c r="G61" s="38"/>
      <c r="H61" s="40"/>
      <c r="I61">
        <v>20</v>
      </c>
      <c r="J61" s="40"/>
    </row>
    <row r="62" spans="7:10" ht="15.75">
      <c r="G62" s="38"/>
      <c r="H62" s="40"/>
      <c r="I62" s="45"/>
      <c r="J62" s="40"/>
    </row>
  </sheetData>
  <sheetProtection/>
  <mergeCells count="1">
    <mergeCell ref="A1:Q1"/>
  </mergeCells>
  <printOptions/>
  <pageMargins left="0.3937007874015748" right="0.31496062992125984" top="0.3937007874015748" bottom="0.1968503937007874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R123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2.00390625" style="0" customWidth="1"/>
    <col min="2" max="2" width="21.00390625" style="0" customWidth="1"/>
    <col min="3" max="9" width="4.57421875" style="0" customWidth="1"/>
    <col min="10" max="10" width="14.421875" style="0" customWidth="1"/>
    <col min="12" max="12" width="11.140625" style="0" hidden="1" customWidth="1"/>
    <col min="13" max="13" width="11.421875" style="0" hidden="1" customWidth="1"/>
    <col min="14" max="14" width="6.140625" style="30" bestFit="1" customWidth="1"/>
    <col min="16" max="17" width="9.140625" style="0" hidden="1" customWidth="1"/>
  </cols>
  <sheetData>
    <row r="1" spans="1:17" ht="27" thickBo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</row>
    <row r="2" spans="1:17" ht="12.75">
      <c r="A2" s="1" t="s">
        <v>1</v>
      </c>
      <c r="B2" s="2" t="s">
        <v>81</v>
      </c>
      <c r="C2" s="20"/>
      <c r="D2" s="20"/>
      <c r="E2" s="20"/>
      <c r="F2" s="20"/>
      <c r="G2" s="20"/>
      <c r="H2" s="20"/>
      <c r="I2" s="20"/>
      <c r="J2" s="3"/>
      <c r="K2" s="3"/>
      <c r="L2" s="3"/>
      <c r="M2" s="3"/>
      <c r="N2" s="26"/>
      <c r="O2" s="3"/>
      <c r="P2" s="3"/>
      <c r="Q2" s="4"/>
    </row>
    <row r="3" spans="1:17" ht="15.75">
      <c r="A3" s="5" t="s">
        <v>2</v>
      </c>
      <c r="B3" s="6" t="s">
        <v>19</v>
      </c>
      <c r="C3" s="21"/>
      <c r="D3" s="21"/>
      <c r="E3" s="21"/>
      <c r="F3" s="21"/>
      <c r="G3" s="21"/>
      <c r="H3" s="21"/>
      <c r="I3" s="21"/>
      <c r="J3" s="7"/>
      <c r="K3" s="7"/>
      <c r="L3" s="7"/>
      <c r="M3" s="7"/>
      <c r="N3" s="27"/>
      <c r="O3" s="7"/>
      <c r="P3" s="7"/>
      <c r="Q3" s="19"/>
    </row>
    <row r="4" spans="1:17" ht="15">
      <c r="A4" s="1" t="s">
        <v>3</v>
      </c>
      <c r="B4" s="9" t="s">
        <v>82</v>
      </c>
      <c r="C4" s="22"/>
      <c r="D4" s="22"/>
      <c r="E4" s="22"/>
      <c r="F4" s="22"/>
      <c r="G4" s="22"/>
      <c r="H4" s="22"/>
      <c r="I4" s="22"/>
      <c r="J4" s="10"/>
      <c r="K4" s="10"/>
      <c r="L4" s="10"/>
      <c r="M4" s="10"/>
      <c r="N4" s="28"/>
      <c r="O4" s="10"/>
      <c r="P4" s="10"/>
      <c r="Q4" s="11"/>
    </row>
    <row r="5" spans="1:17" ht="15">
      <c r="A5" s="5" t="s">
        <v>4</v>
      </c>
      <c r="B5" s="12" t="s">
        <v>17</v>
      </c>
      <c r="C5" s="10"/>
      <c r="D5" s="10"/>
      <c r="E5" s="10"/>
      <c r="F5" s="10"/>
      <c r="G5" s="10"/>
      <c r="H5" s="10"/>
      <c r="I5" s="10"/>
      <c r="J5" s="10"/>
      <c r="K5" s="7"/>
      <c r="L5" s="7"/>
      <c r="M5" s="7"/>
      <c r="N5" s="27"/>
      <c r="O5" s="7"/>
      <c r="P5" s="7"/>
      <c r="Q5" s="8"/>
    </row>
    <row r="6" spans="1:17" ht="15">
      <c r="A6" s="1" t="s">
        <v>5</v>
      </c>
      <c r="B6" s="12" t="s">
        <v>84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28"/>
      <c r="O6" s="10"/>
      <c r="P6" s="10"/>
      <c r="Q6" s="11"/>
    </row>
    <row r="7" spans="1:17" ht="15">
      <c r="A7" s="5" t="s">
        <v>6</v>
      </c>
      <c r="B7" s="6"/>
      <c r="C7" s="21"/>
      <c r="D7" s="21"/>
      <c r="E7" s="21"/>
      <c r="F7" s="21"/>
      <c r="G7" s="21"/>
      <c r="H7" s="21"/>
      <c r="I7" s="21"/>
      <c r="J7" s="7"/>
      <c r="K7" s="7"/>
      <c r="L7" s="7"/>
      <c r="M7" s="7"/>
      <c r="N7" s="27"/>
      <c r="O7" s="7"/>
      <c r="P7" s="7"/>
      <c r="Q7" s="8"/>
    </row>
    <row r="8" spans="1:17" ht="15">
      <c r="A8" s="1" t="s">
        <v>7</v>
      </c>
      <c r="B8" s="12" t="s">
        <v>83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28"/>
      <c r="O8" s="10"/>
      <c r="P8" s="10"/>
      <c r="Q8" s="11"/>
    </row>
    <row r="9" spans="1:17" ht="15">
      <c r="A9" s="5" t="s">
        <v>8</v>
      </c>
      <c r="B9" s="13">
        <v>0</v>
      </c>
      <c r="C9" s="23"/>
      <c r="D9" s="23"/>
      <c r="E9" s="23"/>
      <c r="F9" s="23"/>
      <c r="G9" s="23"/>
      <c r="H9" s="23"/>
      <c r="I9" s="23"/>
      <c r="J9" s="7"/>
      <c r="K9" s="7"/>
      <c r="L9" s="7"/>
      <c r="M9" s="7"/>
      <c r="N9" s="27"/>
      <c r="O9" s="7"/>
      <c r="P9" s="7"/>
      <c r="Q9" s="8"/>
    </row>
    <row r="10" spans="1:17" ht="15">
      <c r="A10" s="1" t="s">
        <v>9</v>
      </c>
      <c r="B10" s="14"/>
      <c r="C10" s="24"/>
      <c r="D10" s="24"/>
      <c r="E10" s="24"/>
      <c r="F10" s="24"/>
      <c r="G10" s="24"/>
      <c r="H10" s="24"/>
      <c r="I10" s="24"/>
      <c r="J10" s="10"/>
      <c r="K10" s="10"/>
      <c r="L10" s="10"/>
      <c r="M10" s="10"/>
      <c r="N10" s="28"/>
      <c r="O10" s="10"/>
      <c r="P10" s="10"/>
      <c r="Q10" s="11"/>
    </row>
    <row r="11" spans="1:17" ht="15">
      <c r="A11" s="5" t="s">
        <v>10</v>
      </c>
      <c r="B11" s="14" t="s">
        <v>14</v>
      </c>
      <c r="C11" s="21"/>
      <c r="D11" s="21"/>
      <c r="E11" s="21"/>
      <c r="F11" s="21"/>
      <c r="G11" s="21"/>
      <c r="H11" s="21"/>
      <c r="I11" s="21"/>
      <c r="J11" s="7"/>
      <c r="K11" s="7"/>
      <c r="L11" s="7"/>
      <c r="M11" s="7"/>
      <c r="N11" s="27"/>
      <c r="O11" s="7"/>
      <c r="P11" s="7"/>
      <c r="Q11" s="8"/>
    </row>
    <row r="12" spans="1:17" ht="15.75" thickBot="1">
      <c r="A12" s="15" t="s">
        <v>11</v>
      </c>
      <c r="B12" s="16" t="s">
        <v>13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29"/>
      <c r="O12" s="17"/>
      <c r="P12" s="17"/>
      <c r="Q12" s="18"/>
    </row>
    <row r="13" ht="13.5" thickBot="1"/>
    <row r="14" spans="1:18" ht="16.5" thickBot="1">
      <c r="A14" s="51" t="s">
        <v>15</v>
      </c>
      <c r="B14" s="52" t="s">
        <v>12</v>
      </c>
      <c r="C14" s="51" t="s">
        <v>23</v>
      </c>
      <c r="D14" s="51" t="s">
        <v>24</v>
      </c>
      <c r="E14" s="51" t="s">
        <v>25</v>
      </c>
      <c r="F14" s="51" t="s">
        <v>26</v>
      </c>
      <c r="G14" s="51" t="s">
        <v>27</v>
      </c>
      <c r="H14" s="51" t="s">
        <v>28</v>
      </c>
      <c r="I14" s="51" t="s">
        <v>29</v>
      </c>
      <c r="J14" s="51" t="s">
        <v>30</v>
      </c>
      <c r="K14" s="51" t="s">
        <v>16</v>
      </c>
      <c r="L14" s="58" t="s">
        <v>100</v>
      </c>
      <c r="M14" s="53" t="s">
        <v>101</v>
      </c>
      <c r="N14" s="51" t="s">
        <v>94</v>
      </c>
      <c r="O14" s="55" t="s">
        <v>98</v>
      </c>
      <c r="P14" s="55" t="s">
        <v>100</v>
      </c>
      <c r="Q14" s="55" t="s">
        <v>101</v>
      </c>
      <c r="R14" s="55" t="s">
        <v>107</v>
      </c>
    </row>
    <row r="15" spans="1:18" ht="15.75">
      <c r="A15" s="62" t="s">
        <v>46</v>
      </c>
      <c r="B15" s="33" t="s">
        <v>31</v>
      </c>
      <c r="C15" s="46">
        <v>15</v>
      </c>
      <c r="D15" s="46"/>
      <c r="E15" s="46"/>
      <c r="F15" s="46"/>
      <c r="G15" s="46"/>
      <c r="H15" s="46"/>
      <c r="I15" s="46"/>
      <c r="J15" s="47">
        <f>10*C15+9*D15+8*E15+7*F15+6*G15+5*H15+0*I15+N15</f>
        <v>150</v>
      </c>
      <c r="K15" s="48">
        <f>(RANK(J15,$J$15:$J$61))</f>
        <v>1</v>
      </c>
      <c r="L15" s="49"/>
      <c r="M15" s="49" t="b">
        <f>OR(SUM(C15:I15)=20)</f>
        <v>0</v>
      </c>
      <c r="N15" s="50"/>
      <c r="O15" s="63">
        <v>1</v>
      </c>
      <c r="R15">
        <v>18</v>
      </c>
    </row>
    <row r="16" spans="1:18" ht="15.75">
      <c r="A16" s="33" t="s">
        <v>65</v>
      </c>
      <c r="B16" s="33" t="s">
        <v>31</v>
      </c>
      <c r="C16" s="34">
        <v>14</v>
      </c>
      <c r="D16" s="34">
        <v>1</v>
      </c>
      <c r="E16" s="34"/>
      <c r="F16" s="34"/>
      <c r="G16" s="34"/>
      <c r="H16" s="34"/>
      <c r="I16" s="34"/>
      <c r="J16" s="64">
        <f>10*C16+9*D16+8*E16+7*F16+6*G16+5*H16+0*I16+N16</f>
        <v>149</v>
      </c>
      <c r="K16" s="35">
        <f>(RANK(J16,$J$15:$J$61))</f>
        <v>2</v>
      </c>
      <c r="L16" s="36"/>
      <c r="M16" s="36" t="b">
        <f>OR(SUM(C16:I16)=20)</f>
        <v>0</v>
      </c>
      <c r="N16" s="37"/>
      <c r="O16" s="65"/>
      <c r="R16">
        <v>8</v>
      </c>
    </row>
    <row r="17" spans="1:18" ht="15.75">
      <c r="A17" s="66" t="s">
        <v>97</v>
      </c>
      <c r="B17" s="66" t="s">
        <v>95</v>
      </c>
      <c r="C17" s="34">
        <v>14</v>
      </c>
      <c r="D17" s="34">
        <v>1</v>
      </c>
      <c r="E17" s="34"/>
      <c r="F17" s="34"/>
      <c r="G17" s="34"/>
      <c r="H17" s="34"/>
      <c r="I17" s="34"/>
      <c r="J17" s="67">
        <f>10*C17+9*D17+8*E17+7*F17+6*G17+5*H17+0*I17+N17</f>
        <v>149</v>
      </c>
      <c r="K17" s="68">
        <f>(RANK(J17,$J$15:$J$61))</f>
        <v>2</v>
      </c>
      <c r="L17" s="36"/>
      <c r="M17" s="36" t="b">
        <f>OR(SUM(C17:I17)=20)</f>
        <v>0</v>
      </c>
      <c r="N17" s="37"/>
      <c r="O17" s="65">
        <v>1</v>
      </c>
      <c r="R17">
        <v>22</v>
      </c>
    </row>
    <row r="18" spans="1:18" ht="15.75">
      <c r="A18" s="66" t="s">
        <v>32</v>
      </c>
      <c r="B18" s="66" t="s">
        <v>31</v>
      </c>
      <c r="C18" s="34">
        <v>13</v>
      </c>
      <c r="D18" s="34">
        <v>2</v>
      </c>
      <c r="E18" s="34"/>
      <c r="F18" s="34"/>
      <c r="G18" s="34"/>
      <c r="H18" s="34"/>
      <c r="I18" s="34"/>
      <c r="J18" s="67">
        <f>10*C18+9*D18+8*E18+7*F18+6*G18+5*H18+0*I18+N18</f>
        <v>148</v>
      </c>
      <c r="K18" s="68">
        <f>(RANK(J18,$J$15:$J$61))</f>
        <v>4</v>
      </c>
      <c r="L18" s="36"/>
      <c r="M18" s="36" t="b">
        <f>OR(SUM(C18:I18)=20)</f>
        <v>0</v>
      </c>
      <c r="N18" s="37"/>
      <c r="O18" s="65">
        <v>1</v>
      </c>
      <c r="R18">
        <v>4</v>
      </c>
    </row>
    <row r="19" spans="1:18" ht="15.75">
      <c r="A19" s="66" t="s">
        <v>89</v>
      </c>
      <c r="B19" s="66" t="s">
        <v>20</v>
      </c>
      <c r="C19" s="34">
        <v>13</v>
      </c>
      <c r="D19" s="34">
        <v>2</v>
      </c>
      <c r="E19" s="34"/>
      <c r="F19" s="34"/>
      <c r="G19" s="34"/>
      <c r="H19" s="34"/>
      <c r="I19" s="34"/>
      <c r="J19" s="67">
        <f>10*C19+9*D19+8*E19+7*F19+6*G19+5*H19+0*I19+N19</f>
        <v>148</v>
      </c>
      <c r="K19" s="68">
        <f>(RANK(J19,$J$15:$J$61))</f>
        <v>4</v>
      </c>
      <c r="L19" s="36"/>
      <c r="M19" s="36" t="b">
        <f>OR(SUM(C19:I19)=20)</f>
        <v>0</v>
      </c>
      <c r="N19" s="37"/>
      <c r="O19" s="65"/>
      <c r="R19">
        <v>12</v>
      </c>
    </row>
    <row r="20" spans="1:18" ht="15.75">
      <c r="A20" s="66" t="s">
        <v>58</v>
      </c>
      <c r="B20" s="66" t="s">
        <v>57</v>
      </c>
      <c r="C20" s="34">
        <v>12</v>
      </c>
      <c r="D20" s="34">
        <v>3</v>
      </c>
      <c r="E20" s="34"/>
      <c r="F20" s="34"/>
      <c r="G20" s="34"/>
      <c r="H20" s="34"/>
      <c r="I20" s="34"/>
      <c r="J20" s="67">
        <f>10*C20+9*D20+8*E20+7*F20+6*G20+5*H20+0*I20+N20</f>
        <v>147</v>
      </c>
      <c r="K20" s="68">
        <f>(RANK(J20,$J$15:$J$61))</f>
        <v>6</v>
      </c>
      <c r="L20" s="36"/>
      <c r="M20" s="36" t="b">
        <f>OR(SUM(C20:I20)=20)</f>
        <v>0</v>
      </c>
      <c r="N20" s="73"/>
      <c r="O20" s="65">
        <v>1</v>
      </c>
      <c r="R20">
        <v>19</v>
      </c>
    </row>
    <row r="21" spans="1:18" ht="15.75">
      <c r="A21" s="66" t="s">
        <v>22</v>
      </c>
      <c r="B21" s="66" t="s">
        <v>57</v>
      </c>
      <c r="C21" s="33">
        <v>12</v>
      </c>
      <c r="D21" s="33">
        <v>3</v>
      </c>
      <c r="E21" s="36"/>
      <c r="F21" s="36"/>
      <c r="G21" s="36"/>
      <c r="H21" s="36"/>
      <c r="I21" s="36"/>
      <c r="J21" s="67">
        <f>10*C21+9*D21+8*E21+7*F21+6*G21+5*H21+0*I21+N21</f>
        <v>147</v>
      </c>
      <c r="K21" s="68">
        <f>(RANK(J21,$J$15:$J$61))</f>
        <v>6</v>
      </c>
      <c r="L21" s="36"/>
      <c r="M21" s="36" t="b">
        <f>OR(SUM(C21:I21)=20)</f>
        <v>0</v>
      </c>
      <c r="N21" s="37"/>
      <c r="O21" s="65">
        <v>1</v>
      </c>
      <c r="R21">
        <v>45</v>
      </c>
    </row>
    <row r="22" spans="1:18" ht="15.75">
      <c r="A22" s="66" t="s">
        <v>38</v>
      </c>
      <c r="B22" s="66" t="s">
        <v>34</v>
      </c>
      <c r="C22" s="34">
        <v>11</v>
      </c>
      <c r="D22" s="34">
        <v>4</v>
      </c>
      <c r="E22" s="34"/>
      <c r="F22" s="34"/>
      <c r="G22" s="34"/>
      <c r="H22" s="34"/>
      <c r="I22" s="34"/>
      <c r="J22" s="67">
        <f>10*C22+9*D22+8*E22+7*F22+6*G22+5*H22+0*I22+N22</f>
        <v>146</v>
      </c>
      <c r="K22" s="68">
        <f>(RANK(J22,$J$15:$J$61))</f>
        <v>8</v>
      </c>
      <c r="L22" s="36"/>
      <c r="M22" s="36" t="b">
        <f>OR(SUM(C22:I22)=20)</f>
        <v>0</v>
      </c>
      <c r="N22" s="37"/>
      <c r="O22" s="65">
        <v>1</v>
      </c>
      <c r="R22">
        <v>17</v>
      </c>
    </row>
    <row r="23" spans="1:18" ht="15.75">
      <c r="A23" s="66" t="s">
        <v>76</v>
      </c>
      <c r="B23" s="66" t="s">
        <v>95</v>
      </c>
      <c r="C23" s="34">
        <v>11</v>
      </c>
      <c r="D23" s="34">
        <v>4</v>
      </c>
      <c r="E23" s="34"/>
      <c r="F23" s="34"/>
      <c r="G23" s="34"/>
      <c r="H23" s="34"/>
      <c r="I23" s="34"/>
      <c r="J23" s="67">
        <f>10*C23+9*D23+8*E23+7*F23+6*G23+5*H23+0*I23+N23</f>
        <v>146</v>
      </c>
      <c r="K23" s="68">
        <f>(RANK(J23,$J$15:$J$61))</f>
        <v>8</v>
      </c>
      <c r="L23" s="36"/>
      <c r="M23" s="36" t="b">
        <f>OR(SUM(C23:I23)=20)</f>
        <v>0</v>
      </c>
      <c r="N23" s="37"/>
      <c r="O23" s="65">
        <v>1</v>
      </c>
      <c r="R23">
        <v>28</v>
      </c>
    </row>
    <row r="24" spans="1:18" ht="15.75">
      <c r="A24" s="66" t="s">
        <v>41</v>
      </c>
      <c r="B24" s="66" t="s">
        <v>95</v>
      </c>
      <c r="C24" s="34">
        <v>11</v>
      </c>
      <c r="D24" s="34">
        <v>4</v>
      </c>
      <c r="E24" s="34"/>
      <c r="F24" s="34"/>
      <c r="G24" s="34"/>
      <c r="H24" s="34"/>
      <c r="I24" s="34"/>
      <c r="J24" s="67">
        <f>10*C24+9*D24+8*E24+7*F24+6*G24+5*H24+0*I24+N24</f>
        <v>146</v>
      </c>
      <c r="K24" s="68">
        <f>(RANK(J24,$J$15:$J$61))</f>
        <v>8</v>
      </c>
      <c r="L24" s="36"/>
      <c r="M24" s="36" t="b">
        <f>OR(SUM(C24:I24)=20)</f>
        <v>0</v>
      </c>
      <c r="N24" s="37"/>
      <c r="O24" s="69"/>
      <c r="R24">
        <v>38</v>
      </c>
    </row>
    <row r="25" spans="1:18" ht="15.75">
      <c r="A25" s="66" t="s">
        <v>21</v>
      </c>
      <c r="B25" s="66" t="s">
        <v>31</v>
      </c>
      <c r="C25" s="34">
        <v>10</v>
      </c>
      <c r="D25" s="34">
        <v>5</v>
      </c>
      <c r="E25" s="34"/>
      <c r="F25" s="34"/>
      <c r="G25" s="34"/>
      <c r="H25" s="34"/>
      <c r="I25" s="34"/>
      <c r="J25" s="67">
        <f>10*C25+9*D25+8*E25+7*F25+6*G25+5*H25+0*I25+N25</f>
        <v>145</v>
      </c>
      <c r="K25" s="68">
        <f>(RANK(J25,$J$15:$J$61))</f>
        <v>11</v>
      </c>
      <c r="L25" s="36"/>
      <c r="M25" s="36" t="b">
        <f>OR(SUM(C25:I25)=20)</f>
        <v>0</v>
      </c>
      <c r="N25" s="37"/>
      <c r="O25" s="69">
        <v>1</v>
      </c>
      <c r="R25">
        <v>11</v>
      </c>
    </row>
    <row r="26" spans="1:18" ht="15.75">
      <c r="A26" s="66" t="s">
        <v>96</v>
      </c>
      <c r="B26" s="66" t="s">
        <v>95</v>
      </c>
      <c r="C26" s="34">
        <v>10</v>
      </c>
      <c r="D26" s="34">
        <v>5</v>
      </c>
      <c r="E26" s="34"/>
      <c r="F26" s="34"/>
      <c r="G26" s="34"/>
      <c r="H26" s="34"/>
      <c r="I26" s="34"/>
      <c r="J26" s="67">
        <f>10*C26+9*D26+8*E26+7*F26+6*G26+5*H26+0*I26+N26</f>
        <v>145</v>
      </c>
      <c r="K26" s="68">
        <f>(RANK(J26,$J$15:$J$61))</f>
        <v>11</v>
      </c>
      <c r="L26" s="36"/>
      <c r="M26" s="36" t="b">
        <f>OR(SUM(C26:I26)=20)</f>
        <v>0</v>
      </c>
      <c r="N26" s="37"/>
      <c r="O26" s="69">
        <v>1</v>
      </c>
      <c r="R26">
        <v>21</v>
      </c>
    </row>
    <row r="27" spans="1:18" ht="15.75">
      <c r="A27" s="66" t="s">
        <v>44</v>
      </c>
      <c r="B27" s="66" t="s">
        <v>31</v>
      </c>
      <c r="C27" s="34">
        <v>10</v>
      </c>
      <c r="D27" s="34">
        <v>5</v>
      </c>
      <c r="E27" s="34"/>
      <c r="F27" s="34"/>
      <c r="G27" s="34"/>
      <c r="H27" s="34"/>
      <c r="I27" s="34"/>
      <c r="J27" s="67">
        <f>10*C27+9*D27+8*E27+7*F27+6*G27+5*H27+0*I27+N27</f>
        <v>145</v>
      </c>
      <c r="K27" s="68">
        <f>(RANK(J27,$J$15:$J$61))</f>
        <v>11</v>
      </c>
      <c r="L27" s="36"/>
      <c r="M27" s="36" t="b">
        <f>OR(SUM(C27:I27)=20)</f>
        <v>0</v>
      </c>
      <c r="N27" s="37"/>
      <c r="O27" s="69"/>
      <c r="R27">
        <v>24</v>
      </c>
    </row>
    <row r="28" spans="1:18" ht="15.75">
      <c r="A28" s="66" t="s">
        <v>18</v>
      </c>
      <c r="B28" s="66" t="s">
        <v>63</v>
      </c>
      <c r="C28" s="34">
        <v>10</v>
      </c>
      <c r="D28" s="34">
        <v>5</v>
      </c>
      <c r="E28" s="34"/>
      <c r="F28" s="34"/>
      <c r="G28" s="34"/>
      <c r="H28" s="34"/>
      <c r="I28" s="34"/>
      <c r="J28" s="67">
        <f>10*C28+9*D28+8*E28+7*F28+6*G28+5*H28+0*I28+N28</f>
        <v>145</v>
      </c>
      <c r="K28" s="68">
        <f>(RANK(J28,$J$15:$J$61))</f>
        <v>11</v>
      </c>
      <c r="L28" s="36"/>
      <c r="M28" s="36" t="b">
        <f>OR(SUM(C28:I28)=20)</f>
        <v>0</v>
      </c>
      <c r="N28" s="37"/>
      <c r="O28" s="69"/>
      <c r="R28">
        <v>36</v>
      </c>
    </row>
    <row r="29" spans="1:18" ht="15.75">
      <c r="A29" s="66" t="s">
        <v>80</v>
      </c>
      <c r="B29" s="66" t="s">
        <v>57</v>
      </c>
      <c r="C29" s="34">
        <v>10</v>
      </c>
      <c r="D29" s="34">
        <v>5</v>
      </c>
      <c r="E29" s="34"/>
      <c r="F29" s="34"/>
      <c r="G29" s="34"/>
      <c r="H29" s="34"/>
      <c r="I29" s="34"/>
      <c r="J29" s="67">
        <f>10*C29+9*D29+8*E29+7*F29+6*G29+5*H29+0*I29+N29</f>
        <v>145</v>
      </c>
      <c r="K29" s="68">
        <f>(RANK(J29,$J$15:$J$61))</f>
        <v>11</v>
      </c>
      <c r="L29" s="36"/>
      <c r="M29" s="36" t="b">
        <f>OR(SUM(C29:I29)=20)</f>
        <v>0</v>
      </c>
      <c r="N29" s="73"/>
      <c r="O29" s="65"/>
      <c r="R29">
        <v>37</v>
      </c>
    </row>
    <row r="30" spans="1:18" ht="15.75">
      <c r="A30" s="66" t="s">
        <v>49</v>
      </c>
      <c r="B30" s="66" t="s">
        <v>31</v>
      </c>
      <c r="C30" s="34">
        <v>10</v>
      </c>
      <c r="D30" s="34">
        <v>5</v>
      </c>
      <c r="E30" s="34"/>
      <c r="F30" s="34"/>
      <c r="G30" s="34"/>
      <c r="H30" s="34"/>
      <c r="I30" s="34"/>
      <c r="J30" s="67">
        <f>10*C30+9*D30+8*E30+7*F30+6*G30+5*H30+0*I30+N30</f>
        <v>145</v>
      </c>
      <c r="K30" s="68">
        <f>(RANK(J30,$J$15:$J$61))</f>
        <v>11</v>
      </c>
      <c r="L30" s="36"/>
      <c r="M30" s="36"/>
      <c r="N30" s="37"/>
      <c r="O30" s="65">
        <v>1</v>
      </c>
      <c r="R30">
        <v>47</v>
      </c>
    </row>
    <row r="31" spans="1:18" ht="15.75">
      <c r="A31" s="66" t="s">
        <v>79</v>
      </c>
      <c r="B31" s="66" t="s">
        <v>57</v>
      </c>
      <c r="C31" s="34">
        <v>9</v>
      </c>
      <c r="D31" s="34">
        <v>6</v>
      </c>
      <c r="E31" s="34"/>
      <c r="F31" s="34"/>
      <c r="G31" s="34"/>
      <c r="H31" s="34"/>
      <c r="I31" s="34"/>
      <c r="J31" s="67">
        <f>10*C31+9*D31+8*E31+7*F31+6*G31+5*H31+0*I31+N31</f>
        <v>144</v>
      </c>
      <c r="K31" s="68">
        <f>(RANK(J31,$J$15:$J$61))</f>
        <v>17</v>
      </c>
      <c r="L31" s="36"/>
      <c r="M31" s="36" t="b">
        <f>OR(SUM(C31:I31)=20)</f>
        <v>0</v>
      </c>
      <c r="N31" s="37"/>
      <c r="O31" s="65">
        <v>1</v>
      </c>
      <c r="R31">
        <v>23</v>
      </c>
    </row>
    <row r="32" spans="1:18" ht="15.75">
      <c r="A32" s="66" t="s">
        <v>42</v>
      </c>
      <c r="B32" s="66" t="s">
        <v>34</v>
      </c>
      <c r="C32" s="34">
        <v>9</v>
      </c>
      <c r="D32" s="34">
        <v>6</v>
      </c>
      <c r="E32" s="34"/>
      <c r="F32" s="34"/>
      <c r="G32" s="34"/>
      <c r="H32" s="34"/>
      <c r="I32" s="34"/>
      <c r="J32" s="67">
        <f>10*C32+9*D32+8*E32+7*F32+6*G32+5*H32+0*I32+N32</f>
        <v>144</v>
      </c>
      <c r="K32" s="68">
        <f>(RANK(J32,$J$15:$J$61))</f>
        <v>17</v>
      </c>
      <c r="L32" s="36"/>
      <c r="M32" s="36" t="b">
        <f>OR(SUM(C32:I32)=20)</f>
        <v>0</v>
      </c>
      <c r="N32" s="39"/>
      <c r="O32" s="65">
        <v>1</v>
      </c>
      <c r="R32">
        <v>29</v>
      </c>
    </row>
    <row r="33" spans="1:18" ht="15.75">
      <c r="A33" s="66" t="s">
        <v>39</v>
      </c>
      <c r="B33" s="66" t="s">
        <v>57</v>
      </c>
      <c r="C33" s="34">
        <v>10</v>
      </c>
      <c r="D33" s="34">
        <v>4</v>
      </c>
      <c r="E33" s="34">
        <v>1</v>
      </c>
      <c r="F33" s="34"/>
      <c r="G33" s="34"/>
      <c r="H33" s="34"/>
      <c r="I33" s="34"/>
      <c r="J33" s="67">
        <f>10*C33+9*D33+8*E33+7*F33+6*G33+5*H33+0*I33+N33</f>
        <v>144</v>
      </c>
      <c r="K33" s="68">
        <f>(RANK(J33,$J$15:$J$61))</f>
        <v>17</v>
      </c>
      <c r="L33" s="36"/>
      <c r="M33" s="36" t="b">
        <f>OR(SUM(C33:I33)=20)</f>
        <v>0</v>
      </c>
      <c r="N33" s="37"/>
      <c r="O33" s="65">
        <v>1</v>
      </c>
      <c r="R33">
        <v>31</v>
      </c>
    </row>
    <row r="34" spans="1:18" ht="15.75">
      <c r="A34" s="66" t="s">
        <v>53</v>
      </c>
      <c r="B34" s="66" t="s">
        <v>95</v>
      </c>
      <c r="C34" s="34">
        <v>8</v>
      </c>
      <c r="D34" s="34">
        <v>7</v>
      </c>
      <c r="E34" s="34"/>
      <c r="F34" s="34"/>
      <c r="G34" s="34"/>
      <c r="H34" s="34"/>
      <c r="I34" s="34"/>
      <c r="J34" s="67">
        <f>10*C34+9*D34+8*E34+7*F34+6*G34+5*H34+0*I34+N34</f>
        <v>143</v>
      </c>
      <c r="K34" s="68">
        <f>(RANK(J34,$J$15:$J$61))</f>
        <v>20</v>
      </c>
      <c r="L34" s="36"/>
      <c r="M34" s="36" t="b">
        <f>OR(SUM(C34:I34)=20)</f>
        <v>0</v>
      </c>
      <c r="N34" s="37"/>
      <c r="O34" s="69">
        <v>1</v>
      </c>
      <c r="R34">
        <v>20</v>
      </c>
    </row>
    <row r="35" spans="1:18" ht="15.75">
      <c r="A35" s="66" t="s">
        <v>71</v>
      </c>
      <c r="B35" s="66" t="s">
        <v>72</v>
      </c>
      <c r="C35" s="34">
        <v>8</v>
      </c>
      <c r="D35" s="34">
        <v>7</v>
      </c>
      <c r="E35" s="34"/>
      <c r="F35" s="34"/>
      <c r="G35" s="34"/>
      <c r="H35" s="34"/>
      <c r="I35" s="34"/>
      <c r="J35" s="67">
        <f>10*C35+9*D35+8*E35+7*F35+6*G35+5*H35+0*I35+N35</f>
        <v>143</v>
      </c>
      <c r="K35" s="68">
        <f>(RANK(J35,$J$15:$J$61))</f>
        <v>20</v>
      </c>
      <c r="L35" s="36"/>
      <c r="M35" s="36" t="b">
        <f>OR(SUM(C35:I35)=20)</f>
        <v>0</v>
      </c>
      <c r="N35" s="39"/>
      <c r="O35" s="69">
        <v>1</v>
      </c>
      <c r="R35">
        <v>26</v>
      </c>
    </row>
    <row r="36" spans="1:18" ht="15.75">
      <c r="A36" s="66" t="s">
        <v>77</v>
      </c>
      <c r="B36" s="66" t="s">
        <v>57</v>
      </c>
      <c r="C36" s="33">
        <v>9</v>
      </c>
      <c r="D36" s="33">
        <v>5</v>
      </c>
      <c r="E36" s="33">
        <v>1</v>
      </c>
      <c r="F36" s="36"/>
      <c r="G36" s="36"/>
      <c r="H36" s="36"/>
      <c r="I36" s="36"/>
      <c r="J36" s="67">
        <f>10*C36+9*D36+8*E36+7*F36+6*G36+5*H36+0*I36+N36</f>
        <v>143</v>
      </c>
      <c r="K36" s="68">
        <f>(RANK(J36,$J$15:$J$61))</f>
        <v>20</v>
      </c>
      <c r="L36" s="36"/>
      <c r="M36" s="36" t="b">
        <f>OR(SUM(C36:I36)=20)</f>
        <v>0</v>
      </c>
      <c r="N36" s="37"/>
      <c r="O36" s="65">
        <v>1</v>
      </c>
      <c r="R36">
        <v>43</v>
      </c>
    </row>
    <row r="37" spans="1:18" ht="15.75">
      <c r="A37" s="66" t="s">
        <v>13</v>
      </c>
      <c r="B37" s="66" t="s">
        <v>20</v>
      </c>
      <c r="C37" s="34">
        <v>9</v>
      </c>
      <c r="D37" s="34">
        <v>4</v>
      </c>
      <c r="E37" s="34">
        <v>2</v>
      </c>
      <c r="F37" s="34"/>
      <c r="G37" s="34"/>
      <c r="H37" s="34"/>
      <c r="I37" s="34"/>
      <c r="J37" s="67">
        <f>10*C37+9*D37+8*E37+7*F37+6*G37+5*H37+0*I37+N37</f>
        <v>142</v>
      </c>
      <c r="K37" s="68">
        <f>(RANK(J37,$J$15:$J$61))</f>
        <v>23</v>
      </c>
      <c r="L37" s="36"/>
      <c r="M37" s="36" t="b">
        <f>OR(SUM(C37:I37)=20)</f>
        <v>0</v>
      </c>
      <c r="N37" s="37"/>
      <c r="O37" s="65">
        <v>1</v>
      </c>
      <c r="R37">
        <v>10</v>
      </c>
    </row>
    <row r="38" spans="1:18" ht="15.75">
      <c r="A38" s="66" t="s">
        <v>51</v>
      </c>
      <c r="B38" s="66" t="s">
        <v>95</v>
      </c>
      <c r="C38" s="34">
        <v>8</v>
      </c>
      <c r="D38" s="34">
        <v>5</v>
      </c>
      <c r="E38" s="34">
        <v>2</v>
      </c>
      <c r="F38" s="34"/>
      <c r="G38" s="34"/>
      <c r="H38" s="34"/>
      <c r="I38" s="34"/>
      <c r="J38" s="67">
        <f>10*C38+9*D38+8*E38+7*F38+6*G38+5*H38+0*I38+N38</f>
        <v>141</v>
      </c>
      <c r="K38" s="68">
        <f>(RANK(J38,$J$15:$J$61))</f>
        <v>24</v>
      </c>
      <c r="L38" s="36"/>
      <c r="M38" s="36" t="b">
        <f>OR(SUM(C38:I38)=20)</f>
        <v>0</v>
      </c>
      <c r="N38" s="37"/>
      <c r="O38" s="69"/>
      <c r="R38">
        <v>5</v>
      </c>
    </row>
    <row r="39" spans="1:18" ht="15.75">
      <c r="A39" s="66" t="s">
        <v>43</v>
      </c>
      <c r="B39" s="66" t="s">
        <v>95</v>
      </c>
      <c r="C39" s="34">
        <v>11</v>
      </c>
      <c r="D39" s="34">
        <v>3</v>
      </c>
      <c r="E39" s="34">
        <v>1</v>
      </c>
      <c r="F39" s="34"/>
      <c r="G39" s="34"/>
      <c r="H39" s="34"/>
      <c r="I39" s="34"/>
      <c r="J39" s="67">
        <f>10*C39+9*D39+8*E39+7*F39+6*G39+5*H39+0*I39+N39</f>
        <v>141</v>
      </c>
      <c r="K39" s="68">
        <f>(RANK(J39,$J$15:$J$61))</f>
        <v>24</v>
      </c>
      <c r="L39" s="36"/>
      <c r="M39" s="36" t="b">
        <f>OR(SUM(C39:I39)=20)</f>
        <v>0</v>
      </c>
      <c r="N39" s="37">
        <v>-4</v>
      </c>
      <c r="O39" s="65">
        <v>1</v>
      </c>
      <c r="R39">
        <v>46</v>
      </c>
    </row>
    <row r="40" spans="1:18" ht="15.75">
      <c r="A40" s="66" t="s">
        <v>55</v>
      </c>
      <c r="B40" s="66" t="s">
        <v>95</v>
      </c>
      <c r="C40" s="34">
        <v>7</v>
      </c>
      <c r="D40" s="34">
        <v>6</v>
      </c>
      <c r="E40" s="34">
        <v>2</v>
      </c>
      <c r="F40" s="34"/>
      <c r="G40" s="34"/>
      <c r="H40" s="34"/>
      <c r="I40" s="34"/>
      <c r="J40" s="67">
        <f>10*C40+9*D40+8*E40+7*F40+6*G40+5*H40+0*I40+N40</f>
        <v>140</v>
      </c>
      <c r="K40" s="68">
        <f>(RANK(J40,$J$15:$J$61))</f>
        <v>26</v>
      </c>
      <c r="L40" s="36"/>
      <c r="M40" s="36" t="b">
        <f>OR(SUM(C40:I40)=20)</f>
        <v>0</v>
      </c>
      <c r="N40" s="73"/>
      <c r="O40" s="69">
        <v>1</v>
      </c>
      <c r="R40">
        <v>1</v>
      </c>
    </row>
    <row r="41" spans="1:18" ht="15.75">
      <c r="A41" s="66" t="s">
        <v>48</v>
      </c>
      <c r="B41" s="66" t="s">
        <v>34</v>
      </c>
      <c r="C41" s="34">
        <v>8</v>
      </c>
      <c r="D41" s="34">
        <v>5</v>
      </c>
      <c r="E41" s="34">
        <v>1</v>
      </c>
      <c r="F41" s="34">
        <v>1</v>
      </c>
      <c r="G41" s="34"/>
      <c r="H41" s="34"/>
      <c r="I41" s="34"/>
      <c r="J41" s="67">
        <f>10*C41+9*D41+8*E41+7*F41+6*G41+5*H41+0*I41+N41</f>
        <v>140</v>
      </c>
      <c r="K41" s="68">
        <f>(RANK(J41,$J$15:$J$61))</f>
        <v>26</v>
      </c>
      <c r="L41" s="36"/>
      <c r="M41" s="36" t="b">
        <f>OR(SUM(C41:I41)=20)</f>
        <v>0</v>
      </c>
      <c r="N41" s="37"/>
      <c r="O41" s="69">
        <v>1</v>
      </c>
      <c r="R41">
        <v>3</v>
      </c>
    </row>
    <row r="42" spans="1:18" ht="15.75">
      <c r="A42" s="66" t="s">
        <v>47</v>
      </c>
      <c r="B42" s="66" t="s">
        <v>31</v>
      </c>
      <c r="C42" s="34">
        <v>6</v>
      </c>
      <c r="D42" s="34">
        <v>8</v>
      </c>
      <c r="E42" s="34">
        <v>1</v>
      </c>
      <c r="F42" s="34"/>
      <c r="G42" s="34"/>
      <c r="H42" s="34"/>
      <c r="I42" s="34"/>
      <c r="J42" s="67">
        <f>10*C42+9*D42+8*E42+7*F42+6*G42+5*H42+0*I42+N42</f>
        <v>140</v>
      </c>
      <c r="K42" s="68">
        <f>(RANK(J42,$J$15:$J$61))</f>
        <v>26</v>
      </c>
      <c r="L42" s="36"/>
      <c r="M42" s="36" t="b">
        <f>OR(SUM(C42:I42)=20)</f>
        <v>0</v>
      </c>
      <c r="N42" s="37"/>
      <c r="O42" s="69">
        <v>1</v>
      </c>
      <c r="R42">
        <v>13</v>
      </c>
    </row>
    <row r="43" spans="1:18" ht="15.75">
      <c r="A43" s="66" t="s">
        <v>85</v>
      </c>
      <c r="B43" s="66" t="s">
        <v>95</v>
      </c>
      <c r="C43" s="34">
        <v>6</v>
      </c>
      <c r="D43" s="34">
        <v>8</v>
      </c>
      <c r="E43" s="34">
        <v>1</v>
      </c>
      <c r="F43" s="34"/>
      <c r="G43" s="34"/>
      <c r="H43" s="34"/>
      <c r="I43" s="34"/>
      <c r="J43" s="67">
        <f>10*C43+9*D43+8*E43+7*F43+6*G43+5*H43+0*I43+N43</f>
        <v>140</v>
      </c>
      <c r="K43" s="68">
        <f>(RANK(J43,$J$15:$J$61))</f>
        <v>26</v>
      </c>
      <c r="L43" s="36"/>
      <c r="M43" s="36" t="b">
        <f>OR(SUM(C43:I43)=20)</f>
        <v>0</v>
      </c>
      <c r="N43" s="73"/>
      <c r="O43" s="65">
        <v>1</v>
      </c>
      <c r="R43">
        <v>14</v>
      </c>
    </row>
    <row r="44" spans="1:18" ht="15.75">
      <c r="A44" s="66" t="s">
        <v>60</v>
      </c>
      <c r="B44" s="66" t="s">
        <v>34</v>
      </c>
      <c r="C44" s="34">
        <v>7</v>
      </c>
      <c r="D44" s="34">
        <v>6</v>
      </c>
      <c r="E44" s="34">
        <v>2</v>
      </c>
      <c r="F44" s="34"/>
      <c r="G44" s="34"/>
      <c r="H44" s="34"/>
      <c r="I44" s="34"/>
      <c r="J44" s="67">
        <f>10*C44+9*D44+8*E44+7*F44+6*G44+5*H44+0*I44+N44</f>
        <v>140</v>
      </c>
      <c r="K44" s="68">
        <f>(RANK(J44,$J$15:$J$61))</f>
        <v>26</v>
      </c>
      <c r="L44" s="36"/>
      <c r="M44" s="36" t="b">
        <f>OR(SUM(C44:I44)=20)</f>
        <v>0</v>
      </c>
      <c r="N44" s="37"/>
      <c r="O44" s="69">
        <v>1</v>
      </c>
      <c r="R44">
        <v>40</v>
      </c>
    </row>
    <row r="45" spans="1:18" ht="15.75">
      <c r="A45" s="66" t="s">
        <v>92</v>
      </c>
      <c r="B45" s="66" t="s">
        <v>57</v>
      </c>
      <c r="C45" s="34">
        <v>7</v>
      </c>
      <c r="D45" s="34">
        <v>6</v>
      </c>
      <c r="E45" s="34">
        <v>2</v>
      </c>
      <c r="F45" s="34"/>
      <c r="G45" s="34"/>
      <c r="H45" s="34"/>
      <c r="I45" s="34"/>
      <c r="J45" s="67">
        <f>10*C45+9*D45+8*E45+7*F45+6*G45+5*H45+0*I45+N45</f>
        <v>140</v>
      </c>
      <c r="K45" s="68">
        <f>(RANK(J45,$J$15:$J$61))</f>
        <v>26</v>
      </c>
      <c r="L45" s="36"/>
      <c r="M45" s="36" t="b">
        <f>OR(SUM(C45:I45)=20)</f>
        <v>0</v>
      </c>
      <c r="N45" s="37"/>
      <c r="O45" s="65">
        <v>1</v>
      </c>
      <c r="R45">
        <v>41</v>
      </c>
    </row>
    <row r="46" spans="1:18" ht="15.75">
      <c r="A46" s="66" t="s">
        <v>56</v>
      </c>
      <c r="B46" s="66" t="s">
        <v>57</v>
      </c>
      <c r="C46" s="34">
        <v>6</v>
      </c>
      <c r="D46" s="34">
        <v>8</v>
      </c>
      <c r="E46" s="34"/>
      <c r="F46" s="34">
        <v>1</v>
      </c>
      <c r="G46" s="34"/>
      <c r="H46" s="34"/>
      <c r="I46" s="34"/>
      <c r="J46" s="67">
        <f>10*C46+9*D46+8*E46+7*F46+6*G46+5*H46+0*I46+N46</f>
        <v>139</v>
      </c>
      <c r="K46" s="68">
        <f>(RANK(J46,$J$15:$J$61))</f>
        <v>32</v>
      </c>
      <c r="L46" s="36"/>
      <c r="M46" s="36" t="b">
        <f>OR(SUM(C46:I46)=20)</f>
        <v>0</v>
      </c>
      <c r="N46" s="37"/>
      <c r="O46" s="65">
        <v>1</v>
      </c>
      <c r="R46">
        <v>27</v>
      </c>
    </row>
    <row r="47" spans="1:18" ht="15.75">
      <c r="A47" s="66" t="s">
        <v>33</v>
      </c>
      <c r="B47" s="66" t="s">
        <v>95</v>
      </c>
      <c r="C47" s="34">
        <v>6</v>
      </c>
      <c r="D47" s="34">
        <v>6</v>
      </c>
      <c r="E47" s="34">
        <v>3</v>
      </c>
      <c r="F47" s="34"/>
      <c r="G47" s="34"/>
      <c r="H47" s="34"/>
      <c r="I47" s="34"/>
      <c r="J47" s="67">
        <f>10*C47+9*D47+8*E47+7*F47+6*G47+5*H47+0*I47+N47</f>
        <v>138</v>
      </c>
      <c r="K47" s="68">
        <f>(RANK(J47,$J$15:$J$61))</f>
        <v>33</v>
      </c>
      <c r="L47" s="36"/>
      <c r="M47" s="36" t="b">
        <f>OR(SUM(C47:I47)=20)</f>
        <v>0</v>
      </c>
      <c r="N47" s="37"/>
      <c r="O47" s="65">
        <v>1</v>
      </c>
      <c r="R47">
        <v>16</v>
      </c>
    </row>
    <row r="48" spans="1:18" ht="15.75">
      <c r="A48" s="66" t="s">
        <v>70</v>
      </c>
      <c r="B48" s="66" t="s">
        <v>72</v>
      </c>
      <c r="C48" s="34">
        <v>5</v>
      </c>
      <c r="D48" s="34">
        <v>8</v>
      </c>
      <c r="E48" s="34">
        <v>1</v>
      </c>
      <c r="F48" s="34">
        <v>1</v>
      </c>
      <c r="G48" s="34"/>
      <c r="H48" s="34"/>
      <c r="I48" s="34"/>
      <c r="J48" s="67">
        <f>10*C48+9*D48+8*E48+7*F48+6*G48+5*H48+0*I48+N48</f>
        <v>137</v>
      </c>
      <c r="K48" s="68">
        <f>(RANK(J48,$J$15:$J$61))</f>
        <v>34</v>
      </c>
      <c r="L48" s="36"/>
      <c r="M48" s="36" t="b">
        <f>OR(SUM(C48:I48)=20)</f>
        <v>0</v>
      </c>
      <c r="N48" s="37"/>
      <c r="O48" s="65">
        <v>1</v>
      </c>
      <c r="R48">
        <v>2</v>
      </c>
    </row>
    <row r="49" spans="1:18" ht="15.75">
      <c r="A49" s="66" t="s">
        <v>64</v>
      </c>
      <c r="B49" s="66" t="s">
        <v>31</v>
      </c>
      <c r="C49" s="34">
        <v>5</v>
      </c>
      <c r="D49" s="34">
        <v>7</v>
      </c>
      <c r="E49" s="34">
        <v>3</v>
      </c>
      <c r="F49" s="34"/>
      <c r="G49" s="34"/>
      <c r="H49" s="34"/>
      <c r="I49" s="34"/>
      <c r="J49" s="67">
        <f>10*C49+9*D49+8*E49+7*F49+6*G49+5*H49+0*I49+N49</f>
        <v>137</v>
      </c>
      <c r="K49" s="68">
        <f>(RANK(J49,$J$15:$J$61))</f>
        <v>34</v>
      </c>
      <c r="L49" s="36"/>
      <c r="M49" s="36" t="b">
        <f>OR(SUM(C49:I49)=20)</f>
        <v>0</v>
      </c>
      <c r="N49" s="37"/>
      <c r="O49" s="69"/>
      <c r="R49">
        <v>9</v>
      </c>
    </row>
    <row r="50" spans="1:18" ht="15.75">
      <c r="A50" s="66" t="s">
        <v>78</v>
      </c>
      <c r="B50" s="66" t="s">
        <v>57</v>
      </c>
      <c r="C50" s="34">
        <v>5</v>
      </c>
      <c r="D50" s="34">
        <v>7</v>
      </c>
      <c r="E50" s="34">
        <v>1</v>
      </c>
      <c r="F50" s="34">
        <v>2</v>
      </c>
      <c r="G50" s="34"/>
      <c r="H50" s="34"/>
      <c r="I50" s="34"/>
      <c r="J50" s="67">
        <f>10*C50+9*D50+8*E50+7*F50+6*G50+5*H50+0*I50+N50</f>
        <v>135</v>
      </c>
      <c r="K50" s="68">
        <f>(RANK(J50,$J$15:$J$61))</f>
        <v>36</v>
      </c>
      <c r="L50" s="36"/>
      <c r="M50" s="36" t="b">
        <f>OR(SUM(C50:I50)=20)</f>
        <v>0</v>
      </c>
      <c r="N50" s="37"/>
      <c r="O50" s="65">
        <v>1</v>
      </c>
      <c r="R50">
        <v>25</v>
      </c>
    </row>
    <row r="51" spans="1:18" ht="15.75">
      <c r="A51" s="66" t="s">
        <v>37</v>
      </c>
      <c r="B51" s="66" t="s">
        <v>34</v>
      </c>
      <c r="C51" s="34">
        <v>5</v>
      </c>
      <c r="D51" s="34">
        <v>5</v>
      </c>
      <c r="E51" s="34">
        <v>4</v>
      </c>
      <c r="F51" s="34">
        <v>1</v>
      </c>
      <c r="G51" s="34"/>
      <c r="H51" s="34"/>
      <c r="I51" s="34"/>
      <c r="J51" s="67">
        <f>10*C51+9*D51+8*E51+7*F51+6*G51+5*H51+0*I51+N51</f>
        <v>134</v>
      </c>
      <c r="K51" s="68">
        <f>(RANK(J51,$J$15:$J$61))</f>
        <v>37</v>
      </c>
      <c r="L51" s="36"/>
      <c r="M51" s="36" t="b">
        <f>OR(SUM(C51:I51)=20)</f>
        <v>0</v>
      </c>
      <c r="N51" s="37"/>
      <c r="O51" s="69"/>
      <c r="R51">
        <v>7</v>
      </c>
    </row>
    <row r="52" spans="1:18" ht="15.75">
      <c r="A52" s="66" t="s">
        <v>35</v>
      </c>
      <c r="B52" s="66" t="s">
        <v>31</v>
      </c>
      <c r="C52" s="34">
        <v>9</v>
      </c>
      <c r="D52" s="34">
        <v>4</v>
      </c>
      <c r="E52" s="34">
        <v>1</v>
      </c>
      <c r="F52" s="34"/>
      <c r="G52" s="34"/>
      <c r="H52" s="34"/>
      <c r="I52" s="34"/>
      <c r="J52" s="67">
        <f>10*C52+9*D52+8*E52+7*F52+6*G52+5*H52+0*I52+N52</f>
        <v>134</v>
      </c>
      <c r="K52" s="68">
        <f>(RANK(J52,$J$15:$J$61))</f>
        <v>37</v>
      </c>
      <c r="L52" s="36"/>
      <c r="M52" s="36" t="b">
        <f>OR(SUM(C52:I52)=20)</f>
        <v>0</v>
      </c>
      <c r="N52" s="37"/>
      <c r="O52" s="65">
        <v>1</v>
      </c>
      <c r="R52">
        <v>33</v>
      </c>
    </row>
    <row r="53" spans="1:18" ht="15.75">
      <c r="A53" s="66" t="s">
        <v>40</v>
      </c>
      <c r="B53" s="66" t="s">
        <v>34</v>
      </c>
      <c r="C53" s="34">
        <v>5</v>
      </c>
      <c r="D53" s="34">
        <v>6</v>
      </c>
      <c r="E53" s="34">
        <v>2</v>
      </c>
      <c r="F53" s="34">
        <v>2</v>
      </c>
      <c r="G53" s="34"/>
      <c r="H53" s="34"/>
      <c r="I53" s="34"/>
      <c r="J53" s="67">
        <f>10*C53+9*D53+8*E53+7*F53+6*G53+5*H53+0*I53+N53</f>
        <v>134</v>
      </c>
      <c r="K53" s="68">
        <f>(RANK(J53,$J$15:$J$61))</f>
        <v>37</v>
      </c>
      <c r="L53" s="36"/>
      <c r="M53" s="36" t="b">
        <f>OR(SUM(C53:I53)=20)</f>
        <v>0</v>
      </c>
      <c r="N53" s="37"/>
      <c r="O53" s="69">
        <v>1</v>
      </c>
      <c r="R53">
        <v>42</v>
      </c>
    </row>
    <row r="54" spans="1:18" ht="15.75">
      <c r="A54" s="66" t="s">
        <v>69</v>
      </c>
      <c r="B54" s="66" t="s">
        <v>31</v>
      </c>
      <c r="C54" s="34">
        <v>3</v>
      </c>
      <c r="D54" s="34">
        <v>8</v>
      </c>
      <c r="E54" s="34">
        <v>3</v>
      </c>
      <c r="F54" s="34">
        <v>1</v>
      </c>
      <c r="G54" s="34"/>
      <c r="H54" s="34"/>
      <c r="I54" s="34"/>
      <c r="J54" s="67">
        <f>10*C54+9*D54+8*E54+7*F54+6*G54+5*H54+0*I54+N54</f>
        <v>133</v>
      </c>
      <c r="K54" s="68">
        <f>(RANK(J54,$J$15:$J$61))</f>
        <v>40</v>
      </c>
      <c r="L54" s="36"/>
      <c r="M54" s="36" t="b">
        <f>OR(SUM(C54:I54)=20)</f>
        <v>0</v>
      </c>
      <c r="N54" s="37"/>
      <c r="O54" s="69"/>
      <c r="R54">
        <v>32</v>
      </c>
    </row>
    <row r="55" spans="1:18" ht="15.75">
      <c r="A55" s="66" t="s">
        <v>90</v>
      </c>
      <c r="B55" s="66" t="s">
        <v>20</v>
      </c>
      <c r="C55" s="34">
        <v>1</v>
      </c>
      <c r="D55" s="34">
        <v>10</v>
      </c>
      <c r="E55" s="34">
        <v>4</v>
      </c>
      <c r="F55" s="34"/>
      <c r="G55" s="34"/>
      <c r="H55" s="34"/>
      <c r="I55" s="34"/>
      <c r="J55" s="67">
        <f>10*C55+9*D55+8*E55+7*F55+6*G55+5*H55+0*I55+N55</f>
        <v>132</v>
      </c>
      <c r="K55" s="68">
        <f>(RANK(J55,$J$15:$J$61))</f>
        <v>41</v>
      </c>
      <c r="L55" s="36"/>
      <c r="M55" s="36" t="b">
        <f>OR(SUM(C55:I55)=20)</f>
        <v>0</v>
      </c>
      <c r="N55" s="37"/>
      <c r="O55" s="65"/>
      <c r="R55">
        <v>39</v>
      </c>
    </row>
    <row r="56" spans="1:18" ht="15.75">
      <c r="A56" s="66" t="s">
        <v>73</v>
      </c>
      <c r="B56" s="66" t="s">
        <v>72</v>
      </c>
      <c r="C56" s="34">
        <v>2</v>
      </c>
      <c r="D56" s="34">
        <v>10</v>
      </c>
      <c r="E56" s="34">
        <v>1</v>
      </c>
      <c r="F56" s="34">
        <v>1</v>
      </c>
      <c r="G56" s="34">
        <v>1</v>
      </c>
      <c r="H56" s="34"/>
      <c r="I56" s="34"/>
      <c r="J56" s="67">
        <f>10*C56+9*D56+8*E56+7*F56+6*G56+5*H56+0*I56+N56</f>
        <v>131</v>
      </c>
      <c r="K56" s="68">
        <f>(RANK(J56,$J$15:$J$61))</f>
        <v>42</v>
      </c>
      <c r="L56" s="36"/>
      <c r="M56" s="36" t="b">
        <f>OR(SUM(C56:I56)=20)</f>
        <v>0</v>
      </c>
      <c r="N56" s="39"/>
      <c r="O56" s="65">
        <v>1</v>
      </c>
      <c r="R56">
        <v>6</v>
      </c>
    </row>
    <row r="57" spans="1:18" ht="15.75">
      <c r="A57" s="66" t="s">
        <v>45</v>
      </c>
      <c r="B57" s="66" t="s">
        <v>68</v>
      </c>
      <c r="C57" s="71">
        <v>4</v>
      </c>
      <c r="D57" s="71">
        <v>6</v>
      </c>
      <c r="E57" s="71">
        <v>3</v>
      </c>
      <c r="F57" s="34">
        <v>1</v>
      </c>
      <c r="G57" s="34"/>
      <c r="H57" s="34"/>
      <c r="I57" s="34"/>
      <c r="J57" s="67">
        <f>10*C57+9*D57+8*E57+7*F57+6*G57+5*H57+0*I57+N57</f>
        <v>125</v>
      </c>
      <c r="K57" s="68">
        <f>(RANK(J57,$J$15:$J$61))</f>
        <v>43</v>
      </c>
      <c r="L57" s="36"/>
      <c r="M57" s="36" t="b">
        <f>OR(SUM(C57:I57)=20)</f>
        <v>0</v>
      </c>
      <c r="N57" s="37"/>
      <c r="O57" s="65"/>
      <c r="R57">
        <v>35</v>
      </c>
    </row>
    <row r="58" spans="1:18" ht="15.75">
      <c r="A58" s="66" t="s">
        <v>36</v>
      </c>
      <c r="B58" s="66" t="s">
        <v>31</v>
      </c>
      <c r="C58" s="36">
        <v>7</v>
      </c>
      <c r="D58" s="36">
        <v>3</v>
      </c>
      <c r="E58" s="36">
        <v>2</v>
      </c>
      <c r="F58" s="36">
        <v>2</v>
      </c>
      <c r="G58" s="36"/>
      <c r="H58" s="36"/>
      <c r="I58" s="36"/>
      <c r="J58" s="67">
        <f>10*C58+9*D58+8*E58+7*F58+6*G58+5*H58+0*I58+N58</f>
        <v>125</v>
      </c>
      <c r="K58" s="68">
        <f>(RANK(J58,$J$15:$J$61))</f>
        <v>43</v>
      </c>
      <c r="L58" s="36"/>
      <c r="M58" s="36" t="b">
        <f>OR(SUM(C58:I58)=20)</f>
        <v>0</v>
      </c>
      <c r="N58" s="37">
        <v>-2</v>
      </c>
      <c r="O58" s="65">
        <v>1</v>
      </c>
      <c r="R58">
        <v>44</v>
      </c>
    </row>
    <row r="59" spans="1:18" ht="15.75">
      <c r="A59" s="66" t="s">
        <v>75</v>
      </c>
      <c r="B59" s="66" t="s">
        <v>95</v>
      </c>
      <c r="C59" s="71">
        <v>2</v>
      </c>
      <c r="D59" s="71">
        <v>7</v>
      </c>
      <c r="E59" s="34">
        <v>4</v>
      </c>
      <c r="F59" s="34">
        <v>1</v>
      </c>
      <c r="G59" s="34"/>
      <c r="H59" s="34"/>
      <c r="I59" s="34"/>
      <c r="J59" s="67">
        <f>10*C59+9*D59+8*E59+7*F59+6*G59+5*H59+0*I59+N59</f>
        <v>122</v>
      </c>
      <c r="K59" s="68">
        <f>(RANK(J59,$J$15:$J$61))</f>
        <v>45</v>
      </c>
      <c r="L59" s="36"/>
      <c r="M59" s="36" t="b">
        <f>OR(SUM(C59:I59)=20)</f>
        <v>0</v>
      </c>
      <c r="N59" s="37"/>
      <c r="O59" s="65">
        <v>1</v>
      </c>
      <c r="R59">
        <v>30</v>
      </c>
    </row>
    <row r="60" spans="1:18" ht="15.75">
      <c r="A60" s="66" t="s">
        <v>86</v>
      </c>
      <c r="B60" s="66" t="s">
        <v>20</v>
      </c>
      <c r="C60" s="34">
        <v>1</v>
      </c>
      <c r="D60" s="34">
        <v>4</v>
      </c>
      <c r="E60" s="34">
        <v>7</v>
      </c>
      <c r="F60" s="34">
        <v>2</v>
      </c>
      <c r="G60" s="34">
        <v>1</v>
      </c>
      <c r="H60" s="34"/>
      <c r="I60" s="34"/>
      <c r="J60" s="67">
        <f>10*C60+9*D60+8*E60+7*F60+6*G60+5*H60+0*I60+N60</f>
        <v>122</v>
      </c>
      <c r="K60" s="68">
        <f>(RANK(J60,$J$15:$J$61))</f>
        <v>45</v>
      </c>
      <c r="L60" s="36"/>
      <c r="M60" s="36" t="b">
        <f>OR(SUM(C60:I60)=20)</f>
        <v>0</v>
      </c>
      <c r="N60" s="37"/>
      <c r="O60" s="69"/>
      <c r="R60">
        <v>34</v>
      </c>
    </row>
    <row r="61" spans="1:18" ht="15.75">
      <c r="A61" s="66" t="s">
        <v>74</v>
      </c>
      <c r="B61" s="66" t="s">
        <v>72</v>
      </c>
      <c r="C61" s="71">
        <v>6</v>
      </c>
      <c r="D61" s="71"/>
      <c r="E61" s="71"/>
      <c r="F61" s="71"/>
      <c r="G61" s="71"/>
      <c r="H61" s="71"/>
      <c r="I61" s="71"/>
      <c r="J61" s="67">
        <f>10*C61+9*D61+8*E61+7*F61+6*G61+5*H61+0*I61+N61</f>
        <v>60</v>
      </c>
      <c r="K61" s="68">
        <f>(RANK(J61,$J$15:$J$61))</f>
        <v>47</v>
      </c>
      <c r="L61" s="72"/>
      <c r="M61" s="72" t="b">
        <f>OR(SUM(C61:I61)=20)</f>
        <v>0</v>
      </c>
      <c r="N61" s="70"/>
      <c r="O61" s="74">
        <v>1</v>
      </c>
      <c r="R61">
        <v>15</v>
      </c>
    </row>
    <row r="63" ht="12.75">
      <c r="O63" s="38"/>
    </row>
    <row r="65" ht="12.75">
      <c r="O65" s="38"/>
    </row>
    <row r="67" ht="12.75">
      <c r="O67" s="38"/>
    </row>
    <row r="69" ht="12.75">
      <c r="O69" s="38"/>
    </row>
    <row r="71" ht="12.75">
      <c r="O71" s="38"/>
    </row>
    <row r="73" ht="12.75">
      <c r="O73" s="38"/>
    </row>
    <row r="75" ht="12.75">
      <c r="O75" s="38"/>
    </row>
    <row r="77" ht="12.75">
      <c r="O77" s="38"/>
    </row>
    <row r="79" ht="12.75">
      <c r="O79" s="38"/>
    </row>
    <row r="81" ht="12.75">
      <c r="O81" s="38"/>
    </row>
    <row r="83" ht="12.75">
      <c r="O83" s="38"/>
    </row>
    <row r="85" ht="12.75">
      <c r="O85" s="38"/>
    </row>
    <row r="87" ht="12.75">
      <c r="O87" s="38"/>
    </row>
    <row r="89" ht="12.75">
      <c r="O89" s="38"/>
    </row>
    <row r="91" ht="12.75">
      <c r="O91" s="38"/>
    </row>
    <row r="93" ht="12.75">
      <c r="O93" s="38"/>
    </row>
    <row r="95" ht="12.75">
      <c r="O95" s="38"/>
    </row>
    <row r="97" ht="12.75">
      <c r="O97" s="38"/>
    </row>
    <row r="99" ht="12.75">
      <c r="O99" s="38"/>
    </row>
    <row r="101" ht="12.75">
      <c r="O101" s="38"/>
    </row>
    <row r="103" ht="12.75">
      <c r="O103" s="38"/>
    </row>
    <row r="105" ht="12.75">
      <c r="O105" s="38"/>
    </row>
    <row r="107" ht="12.75">
      <c r="O107" s="38"/>
    </row>
    <row r="109" ht="12.75">
      <c r="O109" s="38"/>
    </row>
    <row r="111" ht="12.75">
      <c r="O111" s="38"/>
    </row>
    <row r="113" ht="12.75">
      <c r="O113" s="38"/>
    </row>
    <row r="115" ht="12.75">
      <c r="O115" s="38"/>
    </row>
    <row r="117" ht="12.75">
      <c r="O117" s="38"/>
    </row>
    <row r="119" ht="12.75">
      <c r="O119" s="38"/>
    </row>
    <row r="121" ht="12.75">
      <c r="O121" s="38"/>
    </row>
    <row r="123" ht="12.75">
      <c r="O123" s="38"/>
    </row>
  </sheetData>
  <sheetProtection/>
  <mergeCells count="1">
    <mergeCell ref="A1:Q1"/>
  </mergeCells>
  <printOptions/>
  <pageMargins left="0.3937007874015748" right="0.1968503937007874" top="0.3937007874015748" bottom="0.1968503937007874" header="0.31496062992125984" footer="0.31496062992125984"/>
  <pageSetup fitToHeight="0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61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0.7109375" style="0" customWidth="1"/>
    <col min="2" max="2" width="21.00390625" style="0" customWidth="1"/>
    <col min="3" max="9" width="4.57421875" style="0" customWidth="1"/>
    <col min="10" max="10" width="14.421875" style="0" customWidth="1"/>
    <col min="11" max="11" width="8.140625" style="0" customWidth="1"/>
    <col min="12" max="12" width="9.140625" style="0" hidden="1" customWidth="1"/>
    <col min="13" max="13" width="11.421875" style="0" hidden="1" customWidth="1"/>
    <col min="14" max="14" width="11.8515625" style="30" customWidth="1"/>
    <col min="15" max="16" width="4.421875" style="0" bestFit="1" customWidth="1"/>
    <col min="17" max="17" width="9.140625" style="0" customWidth="1"/>
  </cols>
  <sheetData>
    <row r="1" spans="1:17" ht="27" thickBo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</row>
    <row r="2" spans="1:17" ht="12.75">
      <c r="A2" s="1" t="s">
        <v>1</v>
      </c>
      <c r="B2" s="2" t="s">
        <v>81</v>
      </c>
      <c r="C2" s="20"/>
      <c r="D2" s="20"/>
      <c r="E2" s="20"/>
      <c r="F2" s="20"/>
      <c r="G2" s="20"/>
      <c r="H2" s="20"/>
      <c r="I2" s="20"/>
      <c r="J2" s="3"/>
      <c r="K2" s="3"/>
      <c r="L2" s="3"/>
      <c r="M2" s="3"/>
      <c r="N2" s="26"/>
      <c r="O2" s="3"/>
      <c r="P2" s="3"/>
      <c r="Q2" s="4"/>
    </row>
    <row r="3" spans="1:17" ht="15.75">
      <c r="A3" s="5" t="s">
        <v>2</v>
      </c>
      <c r="B3" s="6" t="s">
        <v>19</v>
      </c>
      <c r="C3" s="21"/>
      <c r="D3" s="21"/>
      <c r="E3" s="21"/>
      <c r="F3" s="21"/>
      <c r="G3" s="21"/>
      <c r="H3" s="21"/>
      <c r="I3" s="21"/>
      <c r="J3" s="7"/>
      <c r="K3" s="7"/>
      <c r="L3" s="7"/>
      <c r="M3" s="7"/>
      <c r="N3" s="27"/>
      <c r="O3" s="7"/>
      <c r="P3" s="7"/>
      <c r="Q3" s="19"/>
    </row>
    <row r="4" spans="1:17" ht="15">
      <c r="A4" s="1" t="s">
        <v>3</v>
      </c>
      <c r="B4" s="9" t="s">
        <v>82</v>
      </c>
      <c r="C4" s="22"/>
      <c r="D4" s="22"/>
      <c r="E4" s="22"/>
      <c r="F4" s="22"/>
      <c r="G4" s="22"/>
      <c r="H4" s="22"/>
      <c r="I4" s="22"/>
      <c r="J4" s="10"/>
      <c r="K4" s="10"/>
      <c r="L4" s="10"/>
      <c r="M4" s="10"/>
      <c r="N4" s="28"/>
      <c r="O4" s="10"/>
      <c r="P4" s="10"/>
      <c r="Q4" s="11"/>
    </row>
    <row r="5" spans="1:17" ht="15">
      <c r="A5" s="5" t="s">
        <v>4</v>
      </c>
      <c r="B5" s="12" t="s">
        <v>17</v>
      </c>
      <c r="C5" s="10"/>
      <c r="D5" s="10"/>
      <c r="E5" s="10"/>
      <c r="F5" s="10"/>
      <c r="G5" s="10"/>
      <c r="H5" s="10"/>
      <c r="I5" s="10"/>
      <c r="J5" s="10"/>
      <c r="K5" s="7"/>
      <c r="L5" s="7"/>
      <c r="M5" s="7"/>
      <c r="N5" s="27"/>
      <c r="O5" s="7"/>
      <c r="P5" s="7"/>
      <c r="Q5" s="8"/>
    </row>
    <row r="6" spans="1:17" ht="15">
      <c r="A6" s="1" t="s">
        <v>5</v>
      </c>
      <c r="B6" s="12" t="s">
        <v>84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28"/>
      <c r="O6" s="10"/>
      <c r="P6" s="10"/>
      <c r="Q6" s="11"/>
    </row>
    <row r="7" spans="1:17" ht="15">
      <c r="A7" s="5" t="s">
        <v>6</v>
      </c>
      <c r="B7" s="6"/>
      <c r="C7" s="21"/>
      <c r="D7" s="21"/>
      <c r="E7" s="21"/>
      <c r="F7" s="21"/>
      <c r="G7" s="21"/>
      <c r="H7" s="21"/>
      <c r="I7" s="21"/>
      <c r="J7" s="7"/>
      <c r="K7" s="7"/>
      <c r="L7" s="7"/>
      <c r="M7" s="7"/>
      <c r="N7" s="27"/>
      <c r="O7" s="7"/>
      <c r="P7" s="7"/>
      <c r="Q7" s="8"/>
    </row>
    <row r="8" spans="1:17" ht="15">
      <c r="A8" s="1" t="s">
        <v>7</v>
      </c>
      <c r="B8" s="12" t="s">
        <v>83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28"/>
      <c r="O8" s="10"/>
      <c r="P8" s="10"/>
      <c r="Q8" s="11"/>
    </row>
    <row r="9" spans="1:17" ht="15">
      <c r="A9" s="5" t="s">
        <v>8</v>
      </c>
      <c r="B9" s="13">
        <v>0</v>
      </c>
      <c r="C9" s="23"/>
      <c r="D9" s="23"/>
      <c r="E9" s="23"/>
      <c r="F9" s="23"/>
      <c r="G9" s="23"/>
      <c r="H9" s="23"/>
      <c r="I9" s="23"/>
      <c r="J9" s="7"/>
      <c r="K9" s="7"/>
      <c r="L9" s="7"/>
      <c r="M9" s="7"/>
      <c r="N9" s="27"/>
      <c r="O9" s="7"/>
      <c r="P9" s="7"/>
      <c r="Q9" s="8"/>
    </row>
    <row r="10" spans="1:17" ht="15">
      <c r="A10" s="1" t="s">
        <v>9</v>
      </c>
      <c r="B10" s="14"/>
      <c r="C10" s="24"/>
      <c r="D10" s="24"/>
      <c r="E10" s="24"/>
      <c r="F10" s="24"/>
      <c r="G10" s="24"/>
      <c r="H10" s="24"/>
      <c r="I10" s="24"/>
      <c r="J10" s="10"/>
      <c r="K10" s="10"/>
      <c r="L10" s="10"/>
      <c r="M10" s="10"/>
      <c r="N10" s="28"/>
      <c r="O10" s="10"/>
      <c r="P10" s="10"/>
      <c r="Q10" s="11"/>
    </row>
    <row r="11" spans="1:17" ht="15">
      <c r="A11" s="5" t="s">
        <v>10</v>
      </c>
      <c r="B11" s="14" t="s">
        <v>14</v>
      </c>
      <c r="C11" s="21"/>
      <c r="D11" s="21"/>
      <c r="E11" s="21"/>
      <c r="F11" s="21"/>
      <c r="G11" s="21"/>
      <c r="H11" s="21"/>
      <c r="I11" s="21"/>
      <c r="J11" s="7"/>
      <c r="K11" s="7"/>
      <c r="L11" s="7"/>
      <c r="M11" s="7"/>
      <c r="N11" s="27"/>
      <c r="O11" s="7"/>
      <c r="P11" s="7"/>
      <c r="Q11" s="8"/>
    </row>
    <row r="12" spans="1:17" ht="15.75" thickBot="1">
      <c r="A12" s="15" t="s">
        <v>11</v>
      </c>
      <c r="B12" s="16" t="s">
        <v>13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29"/>
      <c r="O12" s="17"/>
      <c r="P12" s="17"/>
      <c r="Q12" s="18"/>
    </row>
    <row r="13" ht="13.5" thickBot="1"/>
    <row r="14" spans="1:17" ht="15.75">
      <c r="A14" s="31" t="s">
        <v>15</v>
      </c>
      <c r="B14" s="32" t="s">
        <v>12</v>
      </c>
      <c r="C14" s="31" t="s">
        <v>23</v>
      </c>
      <c r="D14" s="31" t="s">
        <v>24</v>
      </c>
      <c r="E14" s="31" t="s">
        <v>25</v>
      </c>
      <c r="F14" s="31" t="s">
        <v>26</v>
      </c>
      <c r="G14" s="31" t="s">
        <v>27</v>
      </c>
      <c r="H14" s="31" t="s">
        <v>28</v>
      </c>
      <c r="I14" s="31" t="s">
        <v>29</v>
      </c>
      <c r="J14" s="31" t="s">
        <v>30</v>
      </c>
      <c r="K14" s="31" t="s">
        <v>16</v>
      </c>
      <c r="L14" s="44" t="s">
        <v>100</v>
      </c>
      <c r="M14" s="25" t="s">
        <v>102</v>
      </c>
      <c r="N14" s="31" t="s">
        <v>91</v>
      </c>
      <c r="O14" s="55" t="s">
        <v>93</v>
      </c>
      <c r="P14" s="55" t="s">
        <v>98</v>
      </c>
      <c r="Q14" s="55" t="s">
        <v>107</v>
      </c>
    </row>
    <row r="15" spans="1:17" ht="15.75">
      <c r="A15" s="42" t="s">
        <v>18</v>
      </c>
      <c r="B15" s="41" t="s">
        <v>63</v>
      </c>
      <c r="C15" s="34">
        <v>2</v>
      </c>
      <c r="D15" s="34">
        <v>11</v>
      </c>
      <c r="E15" s="34">
        <v>5</v>
      </c>
      <c r="F15" s="34">
        <v>1</v>
      </c>
      <c r="G15" s="34"/>
      <c r="H15" s="34"/>
      <c r="I15" s="34"/>
      <c r="J15" s="56">
        <f>IF((10*C15+9*D15+8*E15+7*F15+6*G15+5*H15+0*I15-N15-O15)&lt;0,0,10*C15+9*D15+8*E15+7*F15+6*G15+5*H15+0*I15-N15-O15)</f>
        <v>138.93</v>
      </c>
      <c r="K15" s="35">
        <f>(RANK(J15,$J$15:$J$61))</f>
        <v>1</v>
      </c>
      <c r="M15" t="b">
        <f>OR(SUM(C15:I15)=20)</f>
        <v>0</v>
      </c>
      <c r="N15" s="37">
        <v>27.07</v>
      </c>
      <c r="Q15">
        <v>36</v>
      </c>
    </row>
    <row r="16" spans="1:17" ht="15.75">
      <c r="A16" s="42" t="s">
        <v>65</v>
      </c>
      <c r="B16" s="41" t="s">
        <v>31</v>
      </c>
      <c r="C16" s="34">
        <v>10</v>
      </c>
      <c r="D16" s="34">
        <v>9</v>
      </c>
      <c r="E16" s="34"/>
      <c r="F16" s="34"/>
      <c r="G16" s="34"/>
      <c r="H16" s="34"/>
      <c r="I16" s="34"/>
      <c r="J16" s="56">
        <f>IF((10*C16+9*D16+8*E16+7*F16+6*G16+5*H16+0*I16-N16-O16)&lt;0,0,10*C16+9*D16+8*E16+7*F16+6*G16+5*H16+0*I16-N16-O16)</f>
        <v>135.48</v>
      </c>
      <c r="K16" s="35">
        <f>(RANK(J16,$J$15:$J$61))</f>
        <v>2</v>
      </c>
      <c r="M16" t="b">
        <f>OR(SUM(C16:I16)=20)</f>
        <v>0</v>
      </c>
      <c r="N16" s="37">
        <v>45.52</v>
      </c>
      <c r="P16" s="38"/>
      <c r="Q16">
        <v>8</v>
      </c>
    </row>
    <row r="17" spans="1:17" ht="15.75">
      <c r="A17" s="42" t="s">
        <v>13</v>
      </c>
      <c r="B17" s="41" t="s">
        <v>20</v>
      </c>
      <c r="C17" s="34">
        <v>5</v>
      </c>
      <c r="D17" s="34">
        <v>5</v>
      </c>
      <c r="E17" s="34">
        <v>7</v>
      </c>
      <c r="F17" s="34">
        <v>1</v>
      </c>
      <c r="G17" s="34">
        <v>1</v>
      </c>
      <c r="H17" s="34"/>
      <c r="I17" s="34"/>
      <c r="J17" s="56">
        <f>IF((10*C17+9*D17+8*E17+7*F17+6*G17+5*H17+0*I17-N17-O17)&lt;0,0,10*C17+9*D17+8*E17+7*F17+6*G17+5*H17+0*I17-N17-O17)</f>
        <v>130.56</v>
      </c>
      <c r="K17" s="35">
        <f>(RANK(J17,$J$15:$J$61))</f>
        <v>3</v>
      </c>
      <c r="M17" t="b">
        <f>OR(SUM(C17:I17)=20)</f>
        <v>0</v>
      </c>
      <c r="N17" s="39">
        <v>33.44</v>
      </c>
      <c r="P17" s="38">
        <v>1</v>
      </c>
      <c r="Q17">
        <v>10</v>
      </c>
    </row>
    <row r="18" spans="1:17" ht="15.75">
      <c r="A18" s="42" t="s">
        <v>69</v>
      </c>
      <c r="B18" s="41" t="s">
        <v>31</v>
      </c>
      <c r="C18" s="34">
        <v>2</v>
      </c>
      <c r="D18" s="34">
        <v>13</v>
      </c>
      <c r="E18" s="34">
        <v>2</v>
      </c>
      <c r="F18" s="34"/>
      <c r="G18" s="34">
        <v>2</v>
      </c>
      <c r="H18" s="34"/>
      <c r="I18" s="34"/>
      <c r="J18" s="56">
        <f>IF((10*C18+9*D18+8*E18+7*F18+6*G18+5*H18+0*I18-N18-O18)&lt;0,0,10*C18+9*D18+8*E18+7*F18+6*G18+5*H18+0*I18-N18-O18)</f>
        <v>130.35</v>
      </c>
      <c r="K18" s="35">
        <f>(RANK(J18,$J$15:$J$61))</f>
        <v>4</v>
      </c>
      <c r="M18" t="b">
        <f>OR(SUM(C18:I18)=20)</f>
        <v>0</v>
      </c>
      <c r="N18" s="37">
        <v>34.65</v>
      </c>
      <c r="Q18">
        <v>32</v>
      </c>
    </row>
    <row r="19" spans="1:17" ht="15.75">
      <c r="A19" s="42" t="s">
        <v>80</v>
      </c>
      <c r="B19" s="41" t="s">
        <v>57</v>
      </c>
      <c r="C19" s="34">
        <v>5</v>
      </c>
      <c r="D19" s="34">
        <v>11</v>
      </c>
      <c r="E19" s="34">
        <v>2</v>
      </c>
      <c r="F19" s="34">
        <v>1</v>
      </c>
      <c r="G19" s="34"/>
      <c r="H19" s="34"/>
      <c r="I19" s="34"/>
      <c r="J19" s="56">
        <f>IF((10*C19+9*D19+8*E19+7*F19+6*G19+5*H19+0*I19-N19-O19)&lt;0,0,10*C19+9*D19+8*E19+7*F19+6*G19+5*H19+0*I19-N19-O19)</f>
        <v>129.43</v>
      </c>
      <c r="K19" s="35">
        <f>(RANK(J19,$J$15:$J$61))</f>
        <v>5</v>
      </c>
      <c r="M19" t="b">
        <f>OR(SUM(C19:I19)=20)</f>
        <v>0</v>
      </c>
      <c r="N19" s="37">
        <v>42.57</v>
      </c>
      <c r="P19" s="38"/>
      <c r="Q19">
        <v>37</v>
      </c>
    </row>
    <row r="20" spans="1:17" ht="15.75">
      <c r="A20" s="42" t="s">
        <v>75</v>
      </c>
      <c r="B20" s="41" t="s">
        <v>52</v>
      </c>
      <c r="C20" s="34">
        <v>4</v>
      </c>
      <c r="D20" s="34">
        <v>6</v>
      </c>
      <c r="E20" s="34">
        <v>6</v>
      </c>
      <c r="F20" s="34">
        <v>2</v>
      </c>
      <c r="G20" s="34">
        <v>1</v>
      </c>
      <c r="H20" s="34"/>
      <c r="I20" s="34"/>
      <c r="J20" s="56">
        <f>IF((10*C20+9*D20+8*E20+7*F20+6*G20+5*H20+0*I20-N20-O20)&lt;0,0,10*C20+9*D20+8*E20+7*F20+6*G20+5*H20+0*I20-N20-O20)</f>
        <v>128.09</v>
      </c>
      <c r="K20" s="35">
        <f>(RANK(J20,$J$15:$J$61))</f>
        <v>6</v>
      </c>
      <c r="M20" t="b">
        <f>OR(SUM(C20:I20)=20)</f>
        <v>0</v>
      </c>
      <c r="N20" s="37">
        <v>33.91</v>
      </c>
      <c r="P20" s="38">
        <v>1</v>
      </c>
      <c r="Q20">
        <v>30</v>
      </c>
    </row>
    <row r="21" spans="1:17" ht="15.75">
      <c r="A21" s="42" t="s">
        <v>90</v>
      </c>
      <c r="B21" s="41" t="s">
        <v>20</v>
      </c>
      <c r="C21" s="34">
        <v>6</v>
      </c>
      <c r="D21" s="34">
        <v>11</v>
      </c>
      <c r="E21" s="34">
        <v>2</v>
      </c>
      <c r="F21" s="34"/>
      <c r="G21" s="34"/>
      <c r="H21" s="34"/>
      <c r="I21" s="34"/>
      <c r="J21" s="56">
        <f>IF((10*C21+9*D21+8*E21+7*F21+6*G21+5*H21+0*I21-N21-O21)&lt;0,0,10*C21+9*D21+8*E21+7*F21+6*G21+5*H21+0*I21-N21-O21)</f>
        <v>127.87</v>
      </c>
      <c r="K21" s="35">
        <f>(RANK(J21,$J$15:$J$61))</f>
        <v>7</v>
      </c>
      <c r="M21" t="b">
        <f>OR(SUM(C21:I21)=20)</f>
        <v>0</v>
      </c>
      <c r="N21" s="39">
        <v>47.13</v>
      </c>
      <c r="P21" s="38"/>
      <c r="Q21">
        <v>39</v>
      </c>
    </row>
    <row r="22" spans="1:17" ht="15.75">
      <c r="A22" s="42" t="s">
        <v>86</v>
      </c>
      <c r="B22" s="41" t="s">
        <v>20</v>
      </c>
      <c r="C22" s="34">
        <v>6</v>
      </c>
      <c r="D22" s="34">
        <v>10</v>
      </c>
      <c r="E22" s="34">
        <v>1</v>
      </c>
      <c r="F22" s="34">
        <v>2</v>
      </c>
      <c r="G22" s="34"/>
      <c r="H22" s="34"/>
      <c r="I22" s="34"/>
      <c r="J22" s="56">
        <f>IF((10*C22+9*D22+8*E22+7*F22+6*G22+5*H22+0*I22-N22-O22)&lt;0,0,10*C22+9*D22+8*E22+7*F22+6*G22+5*H22+0*I22-N22-O22)</f>
        <v>123.39</v>
      </c>
      <c r="K22" s="35">
        <f>(RANK(J22,$J$15:$J$61))</f>
        <v>8</v>
      </c>
      <c r="M22" t="b">
        <f>OR(SUM(C22:I22)=20)</f>
        <v>0</v>
      </c>
      <c r="N22" s="37">
        <v>48.61</v>
      </c>
      <c r="Q22">
        <v>34</v>
      </c>
    </row>
    <row r="23" spans="1:17" ht="15.75">
      <c r="A23" s="42" t="s">
        <v>76</v>
      </c>
      <c r="B23" s="41" t="s">
        <v>54</v>
      </c>
      <c r="C23" s="34">
        <v>9</v>
      </c>
      <c r="D23" s="34">
        <v>8</v>
      </c>
      <c r="E23" s="34">
        <v>1</v>
      </c>
      <c r="F23" s="34">
        <v>1</v>
      </c>
      <c r="G23" s="34"/>
      <c r="H23" s="34"/>
      <c r="I23" s="34"/>
      <c r="J23" s="56">
        <f>IF((10*C23+9*D23+8*E23+7*F23+6*G23+5*H23+0*I23-N23-O23)&lt;0,0,10*C23+9*D23+8*E23+7*F23+6*G23+5*H23+0*I23-N23-O23)</f>
        <v>121.97999999999999</v>
      </c>
      <c r="K23" s="35">
        <f>(RANK(J23,$J$15:$J$61))</f>
        <v>9</v>
      </c>
      <c r="M23" t="b">
        <f>OR(SUM(C23:I23)=20)</f>
        <v>0</v>
      </c>
      <c r="N23" s="37">
        <v>55.02</v>
      </c>
      <c r="P23" s="38">
        <v>1</v>
      </c>
      <c r="Q23">
        <v>28</v>
      </c>
    </row>
    <row r="24" spans="1:17" ht="15.75">
      <c r="A24" s="42" t="s">
        <v>67</v>
      </c>
      <c r="B24" s="41" t="s">
        <v>54</v>
      </c>
      <c r="C24" s="34">
        <v>3</v>
      </c>
      <c r="D24" s="34">
        <v>7</v>
      </c>
      <c r="E24" s="34">
        <v>5</v>
      </c>
      <c r="F24" s="34">
        <v>2</v>
      </c>
      <c r="G24" s="34"/>
      <c r="H24" s="34"/>
      <c r="I24" s="34"/>
      <c r="J24" s="56">
        <f>IF((10*C24+9*D24+8*E24+7*F24+6*G24+5*H24+0*I24-N24-O24)&lt;0,0,10*C24+9*D24+8*E24+7*F24+6*G24+5*H24+0*I24-N24-O24)</f>
        <v>118.52</v>
      </c>
      <c r="K24" s="35">
        <f>(RANK(J24,$J$15:$J$61))</f>
        <v>10</v>
      </c>
      <c r="M24" t="b">
        <f>OR(SUM(C24:I24)=20)</f>
        <v>0</v>
      </c>
      <c r="N24" s="39">
        <v>28.48</v>
      </c>
      <c r="P24">
        <v>1</v>
      </c>
      <c r="Q24">
        <v>21</v>
      </c>
    </row>
    <row r="25" spans="1:17" ht="15.75">
      <c r="A25" s="42" t="s">
        <v>89</v>
      </c>
      <c r="B25" s="41" t="s">
        <v>20</v>
      </c>
      <c r="C25" s="34">
        <v>9</v>
      </c>
      <c r="D25" s="34">
        <v>7</v>
      </c>
      <c r="E25" s="34">
        <v>1</v>
      </c>
      <c r="F25" s="34">
        <v>1</v>
      </c>
      <c r="G25" s="34"/>
      <c r="H25" s="34"/>
      <c r="I25" s="34"/>
      <c r="J25" s="56">
        <f>IF((10*C25+9*D25+8*E25+7*F25+6*G25+5*H25+0*I25-N25-O25)&lt;0,0,10*C25+9*D25+8*E25+7*F25+6*G25+5*H25+0*I25-N25-O25)</f>
        <v>116.89</v>
      </c>
      <c r="K25" s="35">
        <f>(RANK(J25,$J$15:$J$61))</f>
        <v>11</v>
      </c>
      <c r="M25" t="b">
        <f>OR(SUM(C25:I25)=20)</f>
        <v>0</v>
      </c>
      <c r="N25" s="37">
        <v>51.11</v>
      </c>
      <c r="P25" s="38"/>
      <c r="Q25">
        <v>12</v>
      </c>
    </row>
    <row r="26" spans="1:17" ht="15.75">
      <c r="A26" s="42" t="s">
        <v>35</v>
      </c>
      <c r="B26" s="41" t="s">
        <v>31</v>
      </c>
      <c r="C26" s="34">
        <v>2</v>
      </c>
      <c r="D26" s="34">
        <v>7</v>
      </c>
      <c r="E26" s="34">
        <v>8</v>
      </c>
      <c r="F26" s="34">
        <v>1</v>
      </c>
      <c r="G26" s="34"/>
      <c r="H26" s="34"/>
      <c r="I26" s="34"/>
      <c r="J26" s="56">
        <f>IF((10*C26+9*D26+8*E26+7*F26+6*G26+5*H26+0*I26-N26-O26)&lt;0,0,10*C26+9*D26+8*E26+7*F26+6*G26+5*H26+0*I26-N26-O26)</f>
        <v>116.16</v>
      </c>
      <c r="K26" s="35">
        <f>(RANK(J26,$J$15:$J$61))</f>
        <v>12</v>
      </c>
      <c r="M26" t="b">
        <f>OR(SUM(C26:I26)=20)</f>
        <v>0</v>
      </c>
      <c r="N26" s="37">
        <v>37.84</v>
      </c>
      <c r="P26" s="38">
        <v>1</v>
      </c>
      <c r="Q26">
        <v>33</v>
      </c>
    </row>
    <row r="27" spans="1:17" ht="15.75">
      <c r="A27" s="42" t="s">
        <v>40</v>
      </c>
      <c r="B27" s="41" t="s">
        <v>34</v>
      </c>
      <c r="C27" s="34">
        <v>3</v>
      </c>
      <c r="D27" s="34">
        <v>9</v>
      </c>
      <c r="E27" s="34">
        <v>5</v>
      </c>
      <c r="F27" s="34">
        <v>2</v>
      </c>
      <c r="G27" s="34"/>
      <c r="H27" s="34"/>
      <c r="I27" s="34"/>
      <c r="J27" s="56">
        <f>IF((10*C27+9*D27+8*E27+7*F27+6*G27+5*H27+0*I27-N27-O27)&lt;0,0,10*C27+9*D27+8*E27+7*F27+6*G27+5*H27+0*I27-N27-O27)</f>
        <v>115.21000000000001</v>
      </c>
      <c r="K27" s="35">
        <f>(RANK(J27,$J$15:$J$61))</f>
        <v>13</v>
      </c>
      <c r="M27" t="b">
        <f>OR(SUM(C27:I27)=20)</f>
        <v>0</v>
      </c>
      <c r="N27" s="37">
        <v>49.79</v>
      </c>
      <c r="P27">
        <v>1</v>
      </c>
      <c r="Q27">
        <v>42</v>
      </c>
    </row>
    <row r="28" spans="1:17" ht="15.75">
      <c r="A28" s="42" t="s">
        <v>22</v>
      </c>
      <c r="B28" s="41" t="s">
        <v>61</v>
      </c>
      <c r="C28" s="34"/>
      <c r="D28" s="34">
        <v>8</v>
      </c>
      <c r="E28" s="34">
        <v>3</v>
      </c>
      <c r="F28" s="34">
        <v>4</v>
      </c>
      <c r="G28" s="34">
        <v>3</v>
      </c>
      <c r="H28" s="34"/>
      <c r="I28" s="34"/>
      <c r="J28" s="56">
        <f>IF((10*C28+9*D28+8*E28+7*F28+6*G28+5*H28+0*I28-N28-O28)&lt;0,0,10*C28+9*D28+8*E28+7*F28+6*G28+5*H28+0*I28-N28-O28)</f>
        <v>114.03999999999999</v>
      </c>
      <c r="K28" s="35">
        <f>(RANK(J28,$J$15:$J$61))</f>
        <v>14</v>
      </c>
      <c r="M28" t="b">
        <f>OR(SUM(C28:I28)=20)</f>
        <v>0</v>
      </c>
      <c r="N28" s="37">
        <v>27.96</v>
      </c>
      <c r="P28" s="38">
        <v>1</v>
      </c>
      <c r="Q28">
        <v>45</v>
      </c>
    </row>
    <row r="29" spans="1:17" ht="15.75">
      <c r="A29" s="42" t="s">
        <v>106</v>
      </c>
      <c r="B29" s="43" t="s">
        <v>34</v>
      </c>
      <c r="C29" s="34">
        <v>5</v>
      </c>
      <c r="D29" s="34">
        <v>7</v>
      </c>
      <c r="E29" s="34">
        <v>4</v>
      </c>
      <c r="F29" s="34">
        <v>2</v>
      </c>
      <c r="G29" s="34"/>
      <c r="H29" s="34"/>
      <c r="I29" s="34"/>
      <c r="J29" s="56">
        <f>IF((10*C29+9*D29+8*E29+7*F29+6*G29+5*H29+0*I29-N29-O29)&lt;0,0,10*C29+9*D29+8*E29+7*F29+6*G29+5*H29+0*I29-N29-O29)</f>
        <v>113.71000000000001</v>
      </c>
      <c r="K29" s="35">
        <f>(RANK(J29,$J$15:$J$61))</f>
        <v>15</v>
      </c>
      <c r="M29" t="b">
        <f>OR(SUM(C29:I29)=20)</f>
        <v>0</v>
      </c>
      <c r="N29" s="37">
        <v>45.29</v>
      </c>
      <c r="P29" s="38">
        <v>1</v>
      </c>
      <c r="Q29">
        <v>29</v>
      </c>
    </row>
    <row r="30" spans="1:17" ht="15.75">
      <c r="A30" s="42" t="s">
        <v>85</v>
      </c>
      <c r="B30" s="43" t="s">
        <v>52</v>
      </c>
      <c r="C30" s="34">
        <v>1</v>
      </c>
      <c r="D30" s="34">
        <v>4</v>
      </c>
      <c r="E30" s="34">
        <v>8</v>
      </c>
      <c r="F30" s="34">
        <v>5</v>
      </c>
      <c r="G30" s="34">
        <v>1</v>
      </c>
      <c r="H30" s="34"/>
      <c r="I30" s="34"/>
      <c r="J30" s="56">
        <f>IF((10*C30+9*D30+8*E30+7*F30+6*G30+5*H30+0*I30-N30-O30)&lt;0,0,10*C30+9*D30+8*E30+7*F30+6*G30+5*H30+0*I30-N30-O30)</f>
        <v>111.87</v>
      </c>
      <c r="K30" s="35">
        <f>(RANK(J30,$J$15:$J$61))</f>
        <v>16</v>
      </c>
      <c r="M30" t="b">
        <f>OR(SUM(C30:I30)=20)</f>
        <v>0</v>
      </c>
      <c r="N30" s="37">
        <v>39.13</v>
      </c>
      <c r="P30" s="38">
        <v>1</v>
      </c>
      <c r="Q30">
        <v>14</v>
      </c>
    </row>
    <row r="31" spans="1:17" ht="15.75">
      <c r="A31" s="42" t="s">
        <v>92</v>
      </c>
      <c r="B31" s="43" t="s">
        <v>57</v>
      </c>
      <c r="C31" s="34">
        <v>5</v>
      </c>
      <c r="D31" s="34">
        <v>8</v>
      </c>
      <c r="E31" s="34">
        <v>1</v>
      </c>
      <c r="F31" s="34">
        <v>2</v>
      </c>
      <c r="G31" s="34">
        <v>1</v>
      </c>
      <c r="H31" s="34"/>
      <c r="I31" s="34"/>
      <c r="J31" s="56">
        <f>IF((10*C31+9*D31+8*E31+7*F31+6*G31+5*H31+0*I31-N31-O31)&lt;0,0,10*C31+9*D31+8*E31+7*F31+6*G31+5*H31+0*I31-N31-O31)</f>
        <v>111.78999999999999</v>
      </c>
      <c r="K31" s="35">
        <f>(RANK(J31,$J$15:$J$61))</f>
        <v>17</v>
      </c>
      <c r="M31" t="b">
        <f>OR(SUM(C31:I31)=20)</f>
        <v>0</v>
      </c>
      <c r="N31" s="39">
        <v>38.21</v>
      </c>
      <c r="P31">
        <v>1</v>
      </c>
      <c r="Q31">
        <v>41</v>
      </c>
    </row>
    <row r="32" spans="1:17" ht="15.75">
      <c r="A32" s="42" t="s">
        <v>79</v>
      </c>
      <c r="B32" s="43" t="s">
        <v>57</v>
      </c>
      <c r="C32" s="34">
        <v>3</v>
      </c>
      <c r="D32" s="34">
        <v>7</v>
      </c>
      <c r="E32" s="34">
        <v>6</v>
      </c>
      <c r="F32" s="34">
        <v>2</v>
      </c>
      <c r="G32" s="34">
        <v>1</v>
      </c>
      <c r="H32" s="34"/>
      <c r="I32" s="34"/>
      <c r="J32" s="56">
        <f>IF((10*C32+9*D32+8*E32+7*F32+6*G32+5*H32+0*I32-N32-O32)&lt;0,0,10*C32+9*D32+8*E32+7*F32+6*G32+5*H32+0*I32-N32-O32)</f>
        <v>111.59</v>
      </c>
      <c r="K32" s="35">
        <f>(RANK(J32,$J$15:$J$61))</f>
        <v>18</v>
      </c>
      <c r="M32" t="b">
        <f>OR(SUM(C32:I32)=20)</f>
        <v>0</v>
      </c>
      <c r="N32" s="37">
        <v>49.41</v>
      </c>
      <c r="P32">
        <v>1</v>
      </c>
      <c r="Q32">
        <v>23</v>
      </c>
    </row>
    <row r="33" spans="1:17" ht="15.75">
      <c r="A33" s="42" t="s">
        <v>43</v>
      </c>
      <c r="B33" s="43" t="s">
        <v>52</v>
      </c>
      <c r="C33" s="34"/>
      <c r="D33" s="34">
        <v>5</v>
      </c>
      <c r="E33" s="34">
        <v>5</v>
      </c>
      <c r="F33" s="34">
        <v>6</v>
      </c>
      <c r="G33" s="34">
        <v>1</v>
      </c>
      <c r="H33" s="34">
        <v>2</v>
      </c>
      <c r="I33" s="34"/>
      <c r="J33" s="56">
        <f>IF((10*C33+9*D33+8*E33+7*F33+6*G33+5*H33+0*I33-N33-O33)&lt;0,0,10*C33+9*D33+8*E33+7*F33+6*G33+5*H33+0*I33-N33-O33)</f>
        <v>110.72</v>
      </c>
      <c r="K33" s="35">
        <f>(RANK(J33,$J$15:$J$61))</f>
        <v>19</v>
      </c>
      <c r="M33" t="b">
        <f>OR(SUM(C33:I33)=20)</f>
        <v>0</v>
      </c>
      <c r="N33" s="37">
        <v>32.28</v>
      </c>
      <c r="P33" s="38">
        <v>1</v>
      </c>
      <c r="Q33">
        <v>46</v>
      </c>
    </row>
    <row r="34" spans="1:17" ht="15.75">
      <c r="A34" s="42" t="s">
        <v>78</v>
      </c>
      <c r="B34" s="43" t="s">
        <v>57</v>
      </c>
      <c r="C34" s="34">
        <v>5</v>
      </c>
      <c r="D34" s="34">
        <v>7</v>
      </c>
      <c r="E34" s="34">
        <v>5</v>
      </c>
      <c r="F34" s="34">
        <v>2</v>
      </c>
      <c r="G34" s="34"/>
      <c r="H34" s="34"/>
      <c r="I34" s="34"/>
      <c r="J34" s="56">
        <f>IF((10*C34+9*D34+8*E34+7*F34+6*G34+5*H34+0*I34-N34-O34)&lt;0,0,10*C34+9*D34+8*E34+7*F34+6*G34+5*H34+0*I34-N34-O34)</f>
        <v>110.25</v>
      </c>
      <c r="K34" s="35">
        <f>(RANK(J34,$J$15:$J$61))</f>
        <v>20</v>
      </c>
      <c r="M34" t="b">
        <f>OR(SUM(C34:I34)=20)</f>
        <v>0</v>
      </c>
      <c r="N34" s="37">
        <v>56.75</v>
      </c>
      <c r="Q34">
        <v>25</v>
      </c>
    </row>
    <row r="35" spans="1:17" ht="15.75">
      <c r="A35" s="42" t="s">
        <v>58</v>
      </c>
      <c r="B35" s="43" t="s">
        <v>57</v>
      </c>
      <c r="C35" s="34">
        <v>3</v>
      </c>
      <c r="D35" s="34">
        <v>4</v>
      </c>
      <c r="E35" s="34">
        <v>4</v>
      </c>
      <c r="F35" s="34">
        <v>5</v>
      </c>
      <c r="G35" s="34">
        <v>2</v>
      </c>
      <c r="H35" s="34"/>
      <c r="I35" s="34"/>
      <c r="J35" s="56">
        <f>IF((10*C35+9*D35+8*E35+7*F35+6*G35+5*H35+0*I35-N35-O35)&lt;0,0,10*C35+9*D35+8*E35+7*F35+6*G35+5*H35+0*I35-N35-O35)</f>
        <v>107.86</v>
      </c>
      <c r="K35" s="35">
        <f>(RANK(J35,$J$15:$J$61))</f>
        <v>21</v>
      </c>
      <c r="M35" t="b">
        <f>OR(SUM(C35:I35)=20)</f>
        <v>0</v>
      </c>
      <c r="N35" s="37">
        <v>37.14</v>
      </c>
      <c r="P35">
        <v>1</v>
      </c>
      <c r="Q35">
        <v>19</v>
      </c>
    </row>
    <row r="36" spans="1:17" ht="15.75">
      <c r="A36" s="42" t="s">
        <v>73</v>
      </c>
      <c r="B36" s="43" t="s">
        <v>72</v>
      </c>
      <c r="C36" s="34">
        <v>5</v>
      </c>
      <c r="D36" s="34">
        <v>10</v>
      </c>
      <c r="E36" s="34">
        <v>4</v>
      </c>
      <c r="F36" s="34"/>
      <c r="G36" s="34"/>
      <c r="H36" s="34"/>
      <c r="I36" s="34"/>
      <c r="J36" s="56">
        <f>IF((10*C36+9*D36+8*E36+7*F36+6*G36+5*H36+0*I36-N36-O36)&lt;0,0,10*C36+9*D36+8*E36+7*F36+6*G36+5*H36+0*I36-N36-O36)</f>
        <v>106.76</v>
      </c>
      <c r="K36" s="35">
        <f>(RANK(J36,$J$15:$J$61))</f>
        <v>22</v>
      </c>
      <c r="M36" t="b">
        <f>OR(SUM(C36:I36)=20)</f>
        <v>0</v>
      </c>
      <c r="N36" s="37">
        <v>65.24</v>
      </c>
      <c r="P36" s="38">
        <v>1</v>
      </c>
      <c r="Q36">
        <v>6</v>
      </c>
    </row>
    <row r="37" spans="1:17" ht="15.75">
      <c r="A37" s="42" t="s">
        <v>60</v>
      </c>
      <c r="B37" s="43" t="s">
        <v>34</v>
      </c>
      <c r="C37" s="34">
        <v>3</v>
      </c>
      <c r="D37" s="34">
        <v>6</v>
      </c>
      <c r="E37" s="34">
        <v>4</v>
      </c>
      <c r="F37" s="34">
        <v>3</v>
      </c>
      <c r="G37" s="34"/>
      <c r="H37" s="34"/>
      <c r="I37" s="34"/>
      <c r="J37" s="56">
        <f>IF((10*C37+9*D37+8*E37+7*F37+6*G37+5*H37+0*I37-N37-O37)&lt;0,0,10*C37+9*D37+8*E37+7*F37+6*G37+5*H37+0*I37-N37-O37)</f>
        <v>105.08</v>
      </c>
      <c r="K37" s="35">
        <f>(RANK(J37,$J$15:$J$61))</f>
        <v>23</v>
      </c>
      <c r="M37" t="b">
        <f>OR(SUM(C37:I37)=20)</f>
        <v>0</v>
      </c>
      <c r="N37" s="37">
        <v>31.92</v>
      </c>
      <c r="P37" s="38">
        <v>1</v>
      </c>
      <c r="Q37">
        <v>40</v>
      </c>
    </row>
    <row r="38" spans="1:17" ht="15.75">
      <c r="A38" s="42" t="s">
        <v>47</v>
      </c>
      <c r="B38" s="43" t="s">
        <v>31</v>
      </c>
      <c r="C38" s="34">
        <v>1</v>
      </c>
      <c r="D38" s="34">
        <v>6</v>
      </c>
      <c r="E38" s="34">
        <v>7</v>
      </c>
      <c r="F38" s="34">
        <v>3</v>
      </c>
      <c r="G38" s="34">
        <v>1</v>
      </c>
      <c r="H38" s="34"/>
      <c r="I38" s="34"/>
      <c r="J38" s="56">
        <f>IF((10*C38+9*D38+8*E38+7*F38+6*G38+5*H38+0*I38-N38-O38)&lt;0,0,10*C38+9*D38+8*E38+7*F38+6*G38+5*H38+0*I38-N38-O38)</f>
        <v>95.62</v>
      </c>
      <c r="K38" s="35">
        <f>(RANK(J38,$J$15:$J$61))</f>
        <v>24</v>
      </c>
      <c r="M38" t="b">
        <f>OR(SUM(C38:I38)=20)</f>
        <v>0</v>
      </c>
      <c r="N38" s="37">
        <v>51.38</v>
      </c>
      <c r="P38">
        <v>1</v>
      </c>
      <c r="Q38">
        <v>13</v>
      </c>
    </row>
    <row r="39" spans="1:17" ht="15.75">
      <c r="A39" s="42" t="s">
        <v>41</v>
      </c>
      <c r="B39" s="43" t="s">
        <v>52</v>
      </c>
      <c r="C39" s="34">
        <v>1</v>
      </c>
      <c r="D39" s="34">
        <v>10</v>
      </c>
      <c r="E39" s="34">
        <v>3</v>
      </c>
      <c r="F39" s="34">
        <v>1</v>
      </c>
      <c r="G39" s="34">
        <v>1</v>
      </c>
      <c r="H39" s="34"/>
      <c r="I39" s="34"/>
      <c r="J39" s="56">
        <f>IF((10*C39+9*D39+8*E39+7*F39+6*G39+5*H39+0*I39-N39-O39)&lt;0,0,10*C39+9*D39+8*E39+7*F39+6*G39+5*H39+0*I39-N39-O39)</f>
        <v>92.16</v>
      </c>
      <c r="K39" s="35">
        <f>(RANK(J39,$J$15:$J$61))</f>
        <v>25</v>
      </c>
      <c r="M39" t="b">
        <f>OR(SUM(C39:I39)=20)</f>
        <v>0</v>
      </c>
      <c r="N39" s="37">
        <v>44.84</v>
      </c>
      <c r="Q39">
        <v>38</v>
      </c>
    </row>
    <row r="40" spans="1:17" ht="15.75">
      <c r="A40" s="42" t="s">
        <v>37</v>
      </c>
      <c r="B40" s="43" t="s">
        <v>34</v>
      </c>
      <c r="C40" s="34">
        <v>1</v>
      </c>
      <c r="D40" s="34">
        <v>4</v>
      </c>
      <c r="E40" s="34">
        <v>4</v>
      </c>
      <c r="F40" s="34">
        <v>6</v>
      </c>
      <c r="G40" s="34">
        <v>2</v>
      </c>
      <c r="H40" s="34"/>
      <c r="I40" s="34"/>
      <c r="J40" s="56">
        <f>IF((10*C40+9*D40+8*E40+7*F40+6*G40+5*H40+0*I40-N40-O40)&lt;0,0,10*C40+9*D40+8*E40+7*F40+6*G40+5*H40+0*I40-N40-O40)</f>
        <v>91.03</v>
      </c>
      <c r="K40" s="35">
        <f>(RANK(J40,$J$15:$J$61))</f>
        <v>26</v>
      </c>
      <c r="M40" t="b">
        <f>OR(SUM(C40:I40)=20)</f>
        <v>0</v>
      </c>
      <c r="N40" s="37">
        <v>40.97</v>
      </c>
      <c r="Q40">
        <v>7</v>
      </c>
    </row>
    <row r="41" spans="1:17" ht="15.75">
      <c r="A41" s="42" t="s">
        <v>49</v>
      </c>
      <c r="B41" s="43" t="s">
        <v>31</v>
      </c>
      <c r="C41" s="34">
        <v>1</v>
      </c>
      <c r="D41" s="34">
        <v>1</v>
      </c>
      <c r="E41" s="34">
        <v>4</v>
      </c>
      <c r="F41" s="34">
        <v>5</v>
      </c>
      <c r="G41" s="34">
        <v>4</v>
      </c>
      <c r="H41" s="34">
        <v>1</v>
      </c>
      <c r="I41" s="34"/>
      <c r="J41" s="56">
        <f>IF((10*C41+9*D41+8*E41+7*F41+6*G41+5*H41+0*I41-N41-O41)&lt;0,0,10*C41+9*D41+8*E41+7*F41+6*G41+5*H41+0*I41-N41-O41)</f>
        <v>89.52</v>
      </c>
      <c r="K41" s="35">
        <f>(RANK(J41,$J$15:$J$61))</f>
        <v>27</v>
      </c>
      <c r="M41" t="b">
        <f>OR(SUM(C41:I41)=20)</f>
        <v>0</v>
      </c>
      <c r="N41" s="37">
        <v>25.48</v>
      </c>
      <c r="P41" s="38">
        <v>1</v>
      </c>
      <c r="Q41">
        <v>47</v>
      </c>
    </row>
    <row r="42" spans="1:17" ht="15.75">
      <c r="A42" s="42" t="s">
        <v>55</v>
      </c>
      <c r="B42" s="43" t="s">
        <v>54</v>
      </c>
      <c r="C42" s="34">
        <v>5</v>
      </c>
      <c r="D42" s="34">
        <v>6</v>
      </c>
      <c r="E42" s="34">
        <v>6</v>
      </c>
      <c r="F42" s="34"/>
      <c r="G42" s="34"/>
      <c r="H42" s="34"/>
      <c r="I42" s="34"/>
      <c r="J42" s="56">
        <f>IF((10*C42+9*D42+8*E42+7*F42+6*G42+5*H42+0*I42-N42-O42)&lt;0,0,10*C42+9*D42+8*E42+7*F42+6*G42+5*H42+0*I42-N42-O42)</f>
        <v>88.75</v>
      </c>
      <c r="K42" s="35">
        <f>(RANK(J42,$J$15:$J$61))</f>
        <v>28</v>
      </c>
      <c r="M42" t="b">
        <f>OR(SUM(C42:I42)=20)</f>
        <v>0</v>
      </c>
      <c r="N42" s="37">
        <v>63.25</v>
      </c>
      <c r="P42">
        <v>1</v>
      </c>
      <c r="Q42">
        <v>1</v>
      </c>
    </row>
    <row r="43" spans="1:17" ht="15.75">
      <c r="A43" s="42" t="s">
        <v>46</v>
      </c>
      <c r="B43" s="43" t="s">
        <v>31</v>
      </c>
      <c r="C43" s="34">
        <v>1</v>
      </c>
      <c r="D43" s="34">
        <v>4</v>
      </c>
      <c r="E43" s="34">
        <v>3</v>
      </c>
      <c r="F43" s="34">
        <v>7</v>
      </c>
      <c r="G43" s="34">
        <v>1</v>
      </c>
      <c r="H43" s="34"/>
      <c r="I43" s="34"/>
      <c r="J43" s="56">
        <f>IF((10*C43+9*D43+8*E43+7*F43+6*G43+5*H43+0*I43-N43-O43)&lt;0,0,10*C43+9*D43+8*E43+7*F43+6*G43+5*H43+0*I43-N43-O43)</f>
        <v>88.03999999999999</v>
      </c>
      <c r="K43" s="35">
        <f>(RANK(J43,$J$15:$J$61))</f>
        <v>29</v>
      </c>
      <c r="M43" t="b">
        <f>OR(SUM(C43:I43)=20)</f>
        <v>0</v>
      </c>
      <c r="N43" s="37">
        <v>36.96</v>
      </c>
      <c r="P43" s="38">
        <v>1</v>
      </c>
      <c r="Q43">
        <v>18</v>
      </c>
    </row>
    <row r="44" spans="1:17" ht="15.75">
      <c r="A44" s="42" t="s">
        <v>62</v>
      </c>
      <c r="B44" s="43" t="s">
        <v>54</v>
      </c>
      <c r="C44" s="34">
        <v>5</v>
      </c>
      <c r="D44" s="34">
        <v>4</v>
      </c>
      <c r="E44" s="34">
        <v>5</v>
      </c>
      <c r="F44" s="34">
        <v>1</v>
      </c>
      <c r="G44" s="34"/>
      <c r="H44" s="34"/>
      <c r="I44" s="34"/>
      <c r="J44" s="56">
        <f>IF((10*C44+9*D44+8*E44+7*F44+6*G44+5*H44+0*I44-N44-O44)&lt;0,0,10*C44+9*D44+8*E44+7*F44+6*G44+5*H44+0*I44-N44-O44)</f>
        <v>84.7</v>
      </c>
      <c r="K44" s="35">
        <f>(RANK(J44,$J$15:$J$61))</f>
        <v>30</v>
      </c>
      <c r="M44" t="b">
        <f>OR(SUM(C44:I44)=20)</f>
        <v>0</v>
      </c>
      <c r="N44" s="37">
        <v>48.3</v>
      </c>
      <c r="P44" s="38">
        <v>1</v>
      </c>
      <c r="Q44">
        <v>16</v>
      </c>
    </row>
    <row r="45" spans="1:17" ht="15.75">
      <c r="A45" s="42" t="s">
        <v>44</v>
      </c>
      <c r="B45" s="43" t="s">
        <v>31</v>
      </c>
      <c r="C45" s="34"/>
      <c r="D45" s="34">
        <v>1</v>
      </c>
      <c r="E45" s="34">
        <v>5</v>
      </c>
      <c r="F45" s="34">
        <v>4</v>
      </c>
      <c r="G45" s="34">
        <v>3</v>
      </c>
      <c r="H45" s="34">
        <v>2</v>
      </c>
      <c r="I45" s="34"/>
      <c r="J45" s="56">
        <f>IF((10*C45+9*D45+8*E45+7*F45+6*G45+5*H45+0*I45-N45-O45)&lt;0,0,10*C45+9*D45+8*E45+7*F45+6*G45+5*H45+0*I45-N45-O45)</f>
        <v>83.93</v>
      </c>
      <c r="K45" s="35">
        <f>(RANK(J45,$J$15:$J$61))</f>
        <v>31</v>
      </c>
      <c r="M45" t="b">
        <f>OR(SUM(C45:I45)=20)</f>
        <v>0</v>
      </c>
      <c r="N45" s="37">
        <v>21.07</v>
      </c>
      <c r="P45" s="38">
        <v>1</v>
      </c>
      <c r="Q45">
        <v>24</v>
      </c>
    </row>
    <row r="46" spans="1:17" ht="15.75">
      <c r="A46" s="42" t="s">
        <v>39</v>
      </c>
      <c r="B46" s="43" t="s">
        <v>57</v>
      </c>
      <c r="C46" s="34"/>
      <c r="D46" s="34">
        <v>3</v>
      </c>
      <c r="E46" s="34">
        <v>10</v>
      </c>
      <c r="F46" s="34">
        <v>4</v>
      </c>
      <c r="G46" s="34"/>
      <c r="H46" s="34"/>
      <c r="I46" s="34"/>
      <c r="J46" s="56">
        <f>IF((10*C46+9*D46+8*E46+7*F46+6*G46+5*H46+0*I46-N46-O46)&lt;0,0,10*C46+9*D46+8*E46+7*F46+6*G46+5*H46+0*I46-N46-O46)</f>
        <v>80.35</v>
      </c>
      <c r="K46" s="35">
        <f>(RANK(J46,$J$15:$J$61))</f>
        <v>32</v>
      </c>
      <c r="M46" t="b">
        <f>OR(SUM(C46:I46)=20)</f>
        <v>0</v>
      </c>
      <c r="N46" s="37">
        <v>54.65</v>
      </c>
      <c r="P46" s="38">
        <v>1</v>
      </c>
      <c r="Q46">
        <v>31</v>
      </c>
    </row>
    <row r="47" spans="1:17" ht="15.75">
      <c r="A47" s="42" t="s">
        <v>71</v>
      </c>
      <c r="B47" s="43" t="s">
        <v>72</v>
      </c>
      <c r="C47" s="34">
        <v>1</v>
      </c>
      <c r="D47" s="34">
        <v>4</v>
      </c>
      <c r="E47" s="34">
        <v>1</v>
      </c>
      <c r="F47" s="34">
        <v>9</v>
      </c>
      <c r="G47" s="34">
        <v>3</v>
      </c>
      <c r="H47" s="34"/>
      <c r="I47" s="34"/>
      <c r="J47" s="56">
        <f>IF((10*C47+9*D47+8*E47+7*F47+6*G47+5*H47+0*I47-N47-O47)&lt;0,0,10*C47+9*D47+8*E47+7*F47+6*G47+5*H47+0*I47-N47-O47)</f>
        <v>80.14</v>
      </c>
      <c r="K47" s="35">
        <f>(RANK(J47,$J$15:$J$61))</f>
        <v>33</v>
      </c>
      <c r="M47" t="b">
        <f>OR(SUM(C47:I47)=20)</f>
        <v>0</v>
      </c>
      <c r="N47" s="37">
        <v>54.86</v>
      </c>
      <c r="P47" s="38">
        <v>1</v>
      </c>
      <c r="Q47">
        <v>26</v>
      </c>
    </row>
    <row r="48" spans="1:17" ht="15.75">
      <c r="A48" s="42" t="s">
        <v>66</v>
      </c>
      <c r="B48" s="43" t="s">
        <v>54</v>
      </c>
      <c r="C48" s="34">
        <v>5</v>
      </c>
      <c r="D48" s="34">
        <v>4</v>
      </c>
      <c r="E48" s="34">
        <v>6</v>
      </c>
      <c r="F48" s="34">
        <v>1</v>
      </c>
      <c r="G48" s="34"/>
      <c r="H48" s="34"/>
      <c r="I48" s="34"/>
      <c r="J48" s="56">
        <f>IF((10*C48+9*D48+8*E48+7*F48+6*G48+5*H48+0*I48-N48-O48)&lt;0,0,10*C48+9*D48+8*E48+7*F48+6*G48+5*H48+0*I48-N48-O48)</f>
        <v>78.96000000000001</v>
      </c>
      <c r="K48" s="35">
        <f>(RANK(J48,$J$15:$J$61))</f>
        <v>34</v>
      </c>
      <c r="M48" t="b">
        <f>OR(SUM(C48:I48)=20)</f>
        <v>0</v>
      </c>
      <c r="N48" s="37">
        <v>62.04</v>
      </c>
      <c r="P48" s="38">
        <v>1</v>
      </c>
      <c r="Q48">
        <v>22</v>
      </c>
    </row>
    <row r="49" spans="1:17" ht="15.75">
      <c r="A49" s="42" t="s">
        <v>56</v>
      </c>
      <c r="B49" s="43" t="s">
        <v>57</v>
      </c>
      <c r="C49" s="34">
        <v>2</v>
      </c>
      <c r="D49" s="34">
        <v>5</v>
      </c>
      <c r="E49" s="34">
        <v>4</v>
      </c>
      <c r="F49" s="34">
        <v>2</v>
      </c>
      <c r="G49" s="34">
        <v>1</v>
      </c>
      <c r="H49" s="34"/>
      <c r="I49" s="34"/>
      <c r="J49" s="56">
        <f>IF((10*C49+9*D49+8*E49+7*F49+6*G49+5*H49+0*I49-N49-O49)&lt;0,0,10*C49+9*D49+8*E49+7*F49+6*G49+5*H49+0*I49-N49-O49)</f>
        <v>70.91</v>
      </c>
      <c r="K49" s="35">
        <f>(RANK(J49,$J$15:$J$61))</f>
        <v>35</v>
      </c>
      <c r="M49" t="b">
        <f>OR(SUM(C49:I49)=20)</f>
        <v>0</v>
      </c>
      <c r="N49" s="37">
        <v>46.09</v>
      </c>
      <c r="P49" s="38">
        <v>1</v>
      </c>
      <c r="Q49">
        <v>27</v>
      </c>
    </row>
    <row r="50" spans="1:17" ht="15.75">
      <c r="A50" s="42" t="s">
        <v>74</v>
      </c>
      <c r="B50" s="43" t="s">
        <v>72</v>
      </c>
      <c r="C50" s="34"/>
      <c r="D50" s="34">
        <v>2</v>
      </c>
      <c r="E50" s="34">
        <v>4</v>
      </c>
      <c r="F50" s="34">
        <v>5</v>
      </c>
      <c r="G50" s="34">
        <v>4</v>
      </c>
      <c r="H50" s="34"/>
      <c r="I50" s="34"/>
      <c r="J50" s="56">
        <f>IF((10*C50+9*D50+8*E50+7*F50+6*G50+5*H50+0*I50-N50-O50)&lt;0,0,10*C50+9*D50+8*E50+7*F50+6*G50+5*H50+0*I50-N50-O50)</f>
        <v>63.57</v>
      </c>
      <c r="K50" s="35">
        <f>(RANK(J50,$J$15:$J$61))</f>
        <v>36</v>
      </c>
      <c r="M50" t="b">
        <f>OR(SUM(C50:I50)=20)</f>
        <v>0</v>
      </c>
      <c r="N50" s="37">
        <v>45.43</v>
      </c>
      <c r="P50" s="38">
        <v>1</v>
      </c>
      <c r="Q50">
        <v>15</v>
      </c>
    </row>
    <row r="51" spans="1:17" ht="15.75">
      <c r="A51" s="42" t="s">
        <v>38</v>
      </c>
      <c r="B51" s="43" t="s">
        <v>34</v>
      </c>
      <c r="C51" s="34">
        <v>4</v>
      </c>
      <c r="D51" s="34">
        <v>4</v>
      </c>
      <c r="E51" s="34">
        <v>2</v>
      </c>
      <c r="F51" s="34"/>
      <c r="G51" s="34"/>
      <c r="H51" s="34"/>
      <c r="I51" s="34"/>
      <c r="J51" s="56">
        <f>IF((10*C51+9*D51+8*E51+7*F51+6*G51+5*H51+0*I51-N51-O51)&lt;0,0,10*C51+9*D51+8*E51+7*F51+6*G51+5*H51+0*I51-N51-O51)</f>
        <v>61.46</v>
      </c>
      <c r="K51" s="35">
        <f>(RANK(J51,$J$15:$J$61))</f>
        <v>37</v>
      </c>
      <c r="M51" t="b">
        <f>OR(SUM(C51:I51)=20)</f>
        <v>0</v>
      </c>
      <c r="N51" s="39">
        <f>48.54</f>
        <v>48.54</v>
      </c>
      <c r="O51">
        <v>-18</v>
      </c>
      <c r="P51">
        <v>1</v>
      </c>
      <c r="Q51">
        <v>17</v>
      </c>
    </row>
    <row r="52" spans="1:17" ht="15.75">
      <c r="A52" s="42" t="s">
        <v>64</v>
      </c>
      <c r="B52" s="43" t="s">
        <v>31</v>
      </c>
      <c r="C52" s="34"/>
      <c r="D52" s="34">
        <v>3</v>
      </c>
      <c r="E52" s="34">
        <v>4</v>
      </c>
      <c r="F52" s="34">
        <v>1</v>
      </c>
      <c r="G52" s="34">
        <v>5</v>
      </c>
      <c r="H52" s="34"/>
      <c r="I52" s="34"/>
      <c r="J52" s="56">
        <f>IF((10*C52+9*D52+8*E52+7*F52+6*G52+5*H52+0*I52-N52-O52)&lt;0,0,10*C52+9*D52+8*E52+7*F52+6*G52+5*H52+0*I52-N52-O52)</f>
        <v>55.87</v>
      </c>
      <c r="K52" s="35">
        <f>(RANK(J52,$J$15:$J$61))</f>
        <v>38</v>
      </c>
      <c r="M52" t="b">
        <f>OR(SUM(C52:I52)=20)</f>
        <v>0</v>
      </c>
      <c r="N52" s="37">
        <v>40.13</v>
      </c>
      <c r="Q52">
        <v>9</v>
      </c>
    </row>
    <row r="53" spans="1:17" ht="15.75">
      <c r="A53" s="42" t="s">
        <v>36</v>
      </c>
      <c r="B53" s="43" t="s">
        <v>31</v>
      </c>
      <c r="C53" s="34"/>
      <c r="D53" s="34"/>
      <c r="E53" s="34">
        <v>2</v>
      </c>
      <c r="F53" s="34">
        <v>8</v>
      </c>
      <c r="G53" s="34">
        <v>3</v>
      </c>
      <c r="H53" s="34"/>
      <c r="I53" s="34"/>
      <c r="J53" s="56">
        <f>IF((10*C53+9*D53+8*E53+7*F53+6*G53+5*H53+0*I53-N53-O53)&lt;0,0,10*C53+9*D53+8*E53+7*F53+6*G53+5*H53+0*I53-N53-O53)</f>
        <v>49.63</v>
      </c>
      <c r="K53" s="35">
        <f>(RANK(J53,$J$15:$J$61))</f>
        <v>39</v>
      </c>
      <c r="M53" t="b">
        <f>OR(SUM(C53:I53)=20)</f>
        <v>0</v>
      </c>
      <c r="N53" s="37">
        <v>40.37</v>
      </c>
      <c r="P53" s="38">
        <v>1</v>
      </c>
      <c r="Q53">
        <v>44</v>
      </c>
    </row>
    <row r="54" spans="1:17" ht="15.75">
      <c r="A54" s="42" t="s">
        <v>32</v>
      </c>
      <c r="B54" s="43" t="s">
        <v>31</v>
      </c>
      <c r="C54" s="34"/>
      <c r="D54" s="34">
        <v>1</v>
      </c>
      <c r="E54" s="34">
        <v>1</v>
      </c>
      <c r="F54" s="34">
        <v>1</v>
      </c>
      <c r="G54" s="34">
        <v>8</v>
      </c>
      <c r="H54" s="34"/>
      <c r="I54" s="34"/>
      <c r="J54" s="56">
        <f>IF((10*C54+9*D54+8*E54+7*F54+6*G54+5*H54+0*I54-N54-O54)&lt;0,0,10*C54+9*D54+8*E54+7*F54+6*G54+5*H54+0*I54-N54-O54)</f>
        <v>38.49</v>
      </c>
      <c r="K54" s="35">
        <f>(RANK(J54,$J$15:$J$61))</f>
        <v>40</v>
      </c>
      <c r="M54" t="b">
        <f>OR(SUM(C54:I54)=20)</f>
        <v>0</v>
      </c>
      <c r="N54" s="37">
        <v>33.51</v>
      </c>
      <c r="P54" s="38">
        <v>1</v>
      </c>
      <c r="Q54">
        <v>4</v>
      </c>
    </row>
    <row r="55" spans="1:17" ht="15.75">
      <c r="A55" s="42" t="s">
        <v>48</v>
      </c>
      <c r="B55" s="43" t="s">
        <v>34</v>
      </c>
      <c r="C55" s="34">
        <v>1</v>
      </c>
      <c r="D55" s="34">
        <v>2</v>
      </c>
      <c r="E55" s="34">
        <v>5</v>
      </c>
      <c r="F55" s="34">
        <v>3</v>
      </c>
      <c r="G55" s="34">
        <v>2</v>
      </c>
      <c r="H55" s="34"/>
      <c r="I55" s="34"/>
      <c r="J55" s="56">
        <f>IF((10*C55+9*D55+8*E55+7*F55+6*G55+5*H55+0*I55-N55-O55)&lt;0,0,10*C55+9*D55+8*E55+7*F55+6*G55+5*H55+0*I55-N55-O55)</f>
        <v>38.27</v>
      </c>
      <c r="K55" s="35">
        <f>(RANK(J55,$J$15:$J$61))</f>
        <v>41</v>
      </c>
      <c r="M55" t="b">
        <f>OR(SUM(C55:I55)=20)</f>
        <v>0</v>
      </c>
      <c r="N55" s="37">
        <v>62.73</v>
      </c>
      <c r="P55">
        <v>1</v>
      </c>
      <c r="Q55">
        <v>3</v>
      </c>
    </row>
    <row r="56" spans="1:17" ht="15.75">
      <c r="A56" s="42" t="s">
        <v>45</v>
      </c>
      <c r="B56" s="43" t="s">
        <v>68</v>
      </c>
      <c r="C56" s="34">
        <v>1</v>
      </c>
      <c r="D56" s="34">
        <v>2</v>
      </c>
      <c r="E56" s="34">
        <v>2</v>
      </c>
      <c r="F56" s="34">
        <v>3</v>
      </c>
      <c r="G56" s="34">
        <v>1</v>
      </c>
      <c r="H56" s="34"/>
      <c r="I56" s="34"/>
      <c r="J56" s="56">
        <f>IF((10*C56+9*D56+8*E56+7*F56+6*G56+5*H56+0*I56-N56-O56)&lt;0,0,10*C56+9*D56+8*E56+7*F56+6*G56+5*H56+0*I56-N56-O56)</f>
        <v>27.5</v>
      </c>
      <c r="K56" s="35">
        <f>(RANK(J56,$J$15:$J$61))</f>
        <v>42</v>
      </c>
      <c r="M56" t="b">
        <f>OR(SUM(C56:I56)=20)</f>
        <v>0</v>
      </c>
      <c r="N56" s="37">
        <v>43.5</v>
      </c>
      <c r="P56" s="38"/>
      <c r="Q56">
        <v>35</v>
      </c>
    </row>
    <row r="57" spans="1:17" ht="15.75">
      <c r="A57" s="42" t="s">
        <v>51</v>
      </c>
      <c r="B57" s="43" t="s">
        <v>54</v>
      </c>
      <c r="C57" s="34"/>
      <c r="D57" s="34"/>
      <c r="E57" s="34">
        <v>2</v>
      </c>
      <c r="F57" s="34">
        <v>8</v>
      </c>
      <c r="G57" s="34">
        <v>1</v>
      </c>
      <c r="H57" s="34"/>
      <c r="I57" s="34"/>
      <c r="J57" s="56">
        <f>IF((10*C57+9*D57+8*E57+7*F57+6*G57+5*H57+0*I57-N57-O57)&lt;0,0,10*C57+9*D57+8*E57+7*F57+6*G57+5*H57+0*I57-N57-O57)</f>
        <v>5.280000000000001</v>
      </c>
      <c r="K57" s="35">
        <f>(RANK(J57,$J$15:$J$61))</f>
        <v>43</v>
      </c>
      <c r="M57" t="b">
        <f>OR(SUM(C57:I57)=20)</f>
        <v>0</v>
      </c>
      <c r="N57" s="37">
        <v>72.72</v>
      </c>
      <c r="Q57">
        <v>5</v>
      </c>
    </row>
    <row r="58" spans="1:17" ht="15.75">
      <c r="A58" s="42" t="s">
        <v>70</v>
      </c>
      <c r="B58" s="45" t="s">
        <v>72</v>
      </c>
      <c r="C58" s="34"/>
      <c r="D58" s="34"/>
      <c r="E58" s="34"/>
      <c r="F58" s="34"/>
      <c r="G58" s="34"/>
      <c r="H58" s="34"/>
      <c r="I58" s="34"/>
      <c r="J58" s="56">
        <f>IF((10*C58+9*D58+8*E58+7*F58+6*G58+5*H58+0*I58-N58-O58)&lt;0,0,10*C58+9*D58+8*E58+7*F58+6*G58+5*H58+0*I58-N58-O58)</f>
        <v>0</v>
      </c>
      <c r="K58" s="35">
        <f>(RANK(J58,$J$15:$J$61))</f>
        <v>44</v>
      </c>
      <c r="M58" t="b">
        <f>OR(SUM(C58:I58)=20)</f>
        <v>0</v>
      </c>
      <c r="N58" s="37">
        <v>9999</v>
      </c>
      <c r="P58" s="38">
        <v>1</v>
      </c>
      <c r="Q58">
        <v>2</v>
      </c>
    </row>
    <row r="59" spans="1:17" ht="15.75">
      <c r="A59" s="42" t="s">
        <v>21</v>
      </c>
      <c r="B59" s="45" t="s">
        <v>31</v>
      </c>
      <c r="C59" s="34"/>
      <c r="D59" s="34"/>
      <c r="E59" s="34"/>
      <c r="F59" s="34"/>
      <c r="G59" s="34"/>
      <c r="H59" s="34"/>
      <c r="I59" s="34"/>
      <c r="J59" s="56">
        <f>IF((10*C59+9*D59+8*E59+7*F59+6*G59+5*H59+0*I59-N59-O59)&lt;0,0,10*C59+9*D59+8*E59+7*F59+6*G59+5*H59+0*I59-N59-O59)</f>
        <v>0</v>
      </c>
      <c r="K59" s="35">
        <f>(RANK(J59,$J$15:$J$61))</f>
        <v>44</v>
      </c>
      <c r="M59" t="b">
        <f>OR(SUM(C59:I59)=20)</f>
        <v>0</v>
      </c>
      <c r="N59" s="37">
        <v>9999</v>
      </c>
      <c r="P59">
        <v>1</v>
      </c>
      <c r="Q59">
        <v>11</v>
      </c>
    </row>
    <row r="60" spans="1:17" ht="15.75">
      <c r="A60" s="42" t="s">
        <v>53</v>
      </c>
      <c r="B60" s="45" t="s">
        <v>54</v>
      </c>
      <c r="C60" s="34"/>
      <c r="D60" s="34">
        <v>1</v>
      </c>
      <c r="E60" s="34"/>
      <c r="F60" s="34">
        <v>1</v>
      </c>
      <c r="G60" s="34"/>
      <c r="H60" s="34"/>
      <c r="I60" s="34"/>
      <c r="J60" s="56">
        <f>IF((10*C60+9*D60+8*E60+7*F60+6*G60+5*H60+0*I60-N60-O60)&lt;0,0,10*C60+9*D60+8*E60+7*F60+6*G60+5*H60+0*I60-N60-O60)</f>
        <v>0</v>
      </c>
      <c r="K60" s="35">
        <f>(RANK(J60,$J$15:$J$61))</f>
        <v>44</v>
      </c>
      <c r="M60" t="b">
        <f>OR(SUM(C60:I60)=20)</f>
        <v>0</v>
      </c>
      <c r="N60" s="37">
        <v>76.44</v>
      </c>
      <c r="O60">
        <v>-28</v>
      </c>
      <c r="P60" s="38">
        <v>1</v>
      </c>
      <c r="Q60">
        <v>20</v>
      </c>
    </row>
    <row r="61" spans="1:17" ht="15.75">
      <c r="A61" s="42" t="s">
        <v>77</v>
      </c>
      <c r="B61" s="45" t="s">
        <v>57</v>
      </c>
      <c r="C61" s="34"/>
      <c r="D61" s="34"/>
      <c r="E61" s="34"/>
      <c r="F61" s="34">
        <v>1</v>
      </c>
      <c r="G61" s="34"/>
      <c r="H61" s="34">
        <v>1</v>
      </c>
      <c r="I61" s="34"/>
      <c r="J61" s="56">
        <f>IF((10*C61+9*D61+8*E61+7*F61+6*G61+5*H61+0*I61-N61-O61)&lt;0,0,10*C61+9*D61+8*E61+7*F61+6*G61+5*H61+0*I61-N61-O61)</f>
        <v>0</v>
      </c>
      <c r="K61" s="35">
        <f>(RANK(J61,$J$15:$J$61))</f>
        <v>44</v>
      </c>
      <c r="M61" t="b">
        <f>OR(SUM(C61:I61)=20)</f>
        <v>0</v>
      </c>
      <c r="N61" s="37">
        <v>65.58</v>
      </c>
      <c r="P61" s="38">
        <v>1</v>
      </c>
      <c r="Q61">
        <v>43</v>
      </c>
    </row>
  </sheetData>
  <sheetProtection/>
  <mergeCells count="1">
    <mergeCell ref="A1:Q1"/>
  </mergeCells>
  <printOptions/>
  <pageMargins left="0.1968503937007874" right="0.1968503937007874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ToHo</dc:creator>
  <cp:keywords/>
  <dc:description/>
  <cp:lastModifiedBy>Pojer Lubomír</cp:lastModifiedBy>
  <cp:lastPrinted>2018-04-01T17:17:09Z</cp:lastPrinted>
  <dcterms:created xsi:type="dcterms:W3CDTF">2010-03-13T17:31:04Z</dcterms:created>
  <dcterms:modified xsi:type="dcterms:W3CDTF">2018-04-01T17:22:52Z</dcterms:modified>
  <cp:category/>
  <cp:version/>
  <cp:contentType/>
  <cp:contentStatus/>
</cp:coreProperties>
</file>